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255" windowHeight="92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K32" i="1"/>
  <c r="K134"/>
  <c r="K145"/>
  <c r="K130"/>
  <c r="K114"/>
  <c r="K102"/>
  <c r="K95"/>
  <c r="K91"/>
  <c r="K79"/>
  <c r="K50"/>
  <c r="K78"/>
  <c r="K67"/>
  <c r="K52"/>
  <c r="K12"/>
  <c r="K147"/>
  <c r="K133"/>
  <c r="K129"/>
  <c r="K112"/>
  <c r="K103"/>
  <c r="K101"/>
  <c r="K93"/>
  <c r="K89"/>
  <c r="K90"/>
  <c r="K77"/>
  <c r="K66"/>
  <c r="K53"/>
  <c r="K44"/>
  <c r="K28"/>
  <c r="K26"/>
  <c r="K15"/>
  <c r="K16"/>
  <c r="K5"/>
  <c r="K148"/>
  <c r="K92"/>
  <c r="K40"/>
  <c r="K117"/>
  <c r="K82"/>
  <c r="K68"/>
  <c r="K81"/>
  <c r="K9"/>
  <c r="K115"/>
  <c r="K51"/>
  <c r="K106"/>
  <c r="K10"/>
  <c r="K20"/>
  <c r="H153"/>
  <c r="I153"/>
  <c r="J153"/>
  <c r="K146" l="1"/>
  <c r="K144"/>
  <c r="K131"/>
  <c r="K132"/>
  <c r="K113"/>
  <c r="K116"/>
  <c r="K104"/>
  <c r="K105"/>
  <c r="K94"/>
  <c r="K80"/>
  <c r="K69"/>
  <c r="K70"/>
  <c r="K65"/>
  <c r="K54"/>
  <c r="K55"/>
  <c r="K38"/>
  <c r="K39"/>
  <c r="K41"/>
  <c r="K42"/>
  <c r="K27"/>
  <c r="K29"/>
  <c r="K30"/>
  <c r="K31"/>
  <c r="K17"/>
  <c r="K18"/>
  <c r="K19"/>
  <c r="K21"/>
  <c r="K6"/>
  <c r="K7"/>
  <c r="K8"/>
  <c r="K153" l="1"/>
  <c r="K138"/>
  <c r="J138"/>
  <c r="I138"/>
  <c r="H138"/>
  <c r="H23"/>
  <c r="I23"/>
  <c r="J23"/>
  <c r="K23"/>
  <c r="H47"/>
  <c r="I47"/>
  <c r="J47"/>
  <c r="K47"/>
  <c r="H121"/>
  <c r="I121"/>
  <c r="J121"/>
  <c r="K121"/>
  <c r="H109"/>
  <c r="I109"/>
  <c r="J109"/>
  <c r="K109"/>
  <c r="H58"/>
  <c r="I58"/>
  <c r="J58"/>
  <c r="K58"/>
  <c r="H97"/>
  <c r="I97"/>
  <c r="J97"/>
  <c r="K97"/>
  <c r="H85"/>
  <c r="I85"/>
  <c r="J85"/>
  <c r="K85"/>
  <c r="H74"/>
  <c r="I74"/>
  <c r="J74"/>
  <c r="K74"/>
  <c r="H34"/>
  <c r="I34"/>
  <c r="J34"/>
  <c r="K34"/>
  <c r="H12"/>
  <c r="I12"/>
  <c r="J12"/>
  <c r="H154" l="1"/>
  <c r="H155"/>
  <c r="K154"/>
  <c r="K155"/>
  <c r="J155"/>
  <c r="J154"/>
  <c r="I154"/>
  <c r="I155"/>
</calcChain>
</file>

<file path=xl/sharedStrings.xml><?xml version="1.0" encoding="utf-8"?>
<sst xmlns="http://schemas.openxmlformats.org/spreadsheetml/2006/main" count="262" uniqueCount="65">
  <si>
    <t>№ Рец.</t>
  </si>
  <si>
    <t>Наименование блюд</t>
  </si>
  <si>
    <t>Витамин (С) мг.</t>
  </si>
  <si>
    <t>Энергетическая ценость (ккал)</t>
  </si>
  <si>
    <t>Пищевые вещества ( г )</t>
  </si>
  <si>
    <t>Б</t>
  </si>
  <si>
    <t>Ж</t>
  </si>
  <si>
    <t xml:space="preserve"> </t>
  </si>
  <si>
    <t>Выход ( г )</t>
  </si>
  <si>
    <t>У</t>
  </si>
  <si>
    <t>Хлеб пшеничный</t>
  </si>
  <si>
    <t>Хлеб ржаной</t>
  </si>
  <si>
    <t>Кофейный напиток с молоком</t>
  </si>
  <si>
    <t>Масло сливочное ( порциями )</t>
  </si>
  <si>
    <t>Яблоки свежие</t>
  </si>
  <si>
    <t>2 день ( вторник )</t>
  </si>
  <si>
    <t>3 день ( среда )</t>
  </si>
  <si>
    <t>Итого за завтрак</t>
  </si>
  <si>
    <t>4 день ( четверг )</t>
  </si>
  <si>
    <t>5 день ( пятница )</t>
  </si>
  <si>
    <t>6 день ( Суббота )</t>
  </si>
  <si>
    <t>7 день ( понедельник )</t>
  </si>
  <si>
    <t>8 день (вторник )</t>
  </si>
  <si>
    <t>9 день ( среда )</t>
  </si>
  <si>
    <t>10 день ( четверг )</t>
  </si>
  <si>
    <t>11 день ( пятница )</t>
  </si>
  <si>
    <t>Каша рисовая рассыпчатая</t>
  </si>
  <si>
    <t xml:space="preserve">Каша перловая рассыпчатая </t>
  </si>
  <si>
    <t>Пюре картофельное</t>
  </si>
  <si>
    <t>Каша пшенная вязкая</t>
  </si>
  <si>
    <t>Котлеты рубленые из птицы</t>
  </si>
  <si>
    <t>Гуляш из отварной говядины</t>
  </si>
  <si>
    <t>12 день ( суббота)</t>
  </si>
  <si>
    <t>Среднее значение за период</t>
  </si>
  <si>
    <t>Итого за весь период</t>
  </si>
  <si>
    <t>Банан</t>
  </si>
  <si>
    <t>МЕНЮ - РАСКЛАДКА</t>
  </si>
  <si>
    <t xml:space="preserve">на 12 дней для организации питания детей </t>
  </si>
  <si>
    <t>по Урванскому муниципальному району</t>
  </si>
  <si>
    <t>Котлеты рубленые из говядины</t>
  </si>
  <si>
    <t xml:space="preserve">Картофель отварной </t>
  </si>
  <si>
    <t>Фрикадельки из птицы с соусом</t>
  </si>
  <si>
    <r>
      <t xml:space="preserve">                                                                         1 день ( понедельник )             (</t>
    </r>
    <r>
      <rPr>
        <b/>
        <i/>
        <sz val="14"/>
        <color theme="1"/>
        <rFont val="Calibri"/>
        <family val="2"/>
        <charset val="204"/>
        <scheme val="minor"/>
      </rPr>
      <t>ОВЗ и малообеспеченные</t>
    </r>
    <r>
      <rPr>
        <b/>
        <sz val="14"/>
        <color theme="1"/>
        <rFont val="Calibri"/>
        <family val="2"/>
        <charset val="204"/>
        <scheme val="minor"/>
      </rPr>
      <t>)</t>
    </r>
  </si>
  <si>
    <t>Сок фруктовый в индивидуальной упаковке</t>
  </si>
  <si>
    <t>100/50</t>
  </si>
  <si>
    <t>Биточки куриные</t>
  </si>
  <si>
    <t xml:space="preserve">Бефстроганов из отварной говядины </t>
  </si>
  <si>
    <t>Мясо тушеное ( говядина )</t>
  </si>
  <si>
    <t>Картофель и овощи, тушенные в соусе</t>
  </si>
  <si>
    <t>Рыба, тушенная  в томате с овощами</t>
  </si>
  <si>
    <t>Птица , тушенная в соусе с овощами</t>
  </si>
  <si>
    <t xml:space="preserve">в возрастных группах с 12 лет и старше в школьных образовательных учреждених </t>
  </si>
  <si>
    <t xml:space="preserve">Тефтели из говядины с рисом </t>
  </si>
  <si>
    <t>Шницель рыбный рубленый</t>
  </si>
  <si>
    <t>Птица  ( филе ) в сметанном соусе (№373)</t>
  </si>
  <si>
    <t>Чай с сахаром</t>
  </si>
  <si>
    <t>200/15</t>
  </si>
  <si>
    <t>Компот из свежих плодов</t>
  </si>
  <si>
    <t xml:space="preserve">Макароны отварные </t>
  </si>
  <si>
    <t xml:space="preserve">Каша гречневая рассыпчатая </t>
  </si>
  <si>
    <t>01.01.2022г.</t>
  </si>
  <si>
    <t xml:space="preserve">                                                                                                           ЗАВТРАК                с 12 лет и старше      01.01.2022г.                                                                                                      </t>
  </si>
  <si>
    <t>Кондитерские изделия ( шоколад )</t>
  </si>
  <si>
    <t>Сырники из творога с молоком сгущенным</t>
  </si>
  <si>
    <t>50/10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</si>
</sst>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1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2" xfId="0" applyBorder="1" applyAlignment="1"/>
    <xf numFmtId="0" fontId="0" fillId="0" borderId="4" xfId="0" applyBorder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2" fillId="0" borderId="12" xfId="0" applyFont="1" applyBorder="1" applyAlignment="1"/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/>
    <xf numFmtId="0" fontId="0" fillId="0" borderId="1" xfId="0" applyBorder="1"/>
    <xf numFmtId="0" fontId="0" fillId="0" borderId="5" xfId="0" applyBorder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2"/>
  <sheetViews>
    <sheetView tabSelected="1" showWhiteSpace="0" view="pageLayout" topLeftCell="A130" zoomScale="80" zoomScaleNormal="80" zoomScalePageLayoutView="80" workbookViewId="0">
      <selection activeCell="B34" sqref="B34:F34"/>
    </sheetView>
  </sheetViews>
  <sheetFormatPr defaultRowHeight="15"/>
  <sheetData>
    <row r="1" spans="1:14" ht="18.75">
      <c r="A1" s="50" t="s">
        <v>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8.75">
      <c r="A2" s="30" t="s">
        <v>42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2"/>
    </row>
    <row r="3" spans="1:14" ht="18.75" customHeight="1">
      <c r="A3" s="63" t="s">
        <v>0</v>
      </c>
      <c r="B3" s="57" t="s">
        <v>1</v>
      </c>
      <c r="C3" s="58"/>
      <c r="D3" s="58"/>
      <c r="E3" s="58"/>
      <c r="F3" s="59"/>
      <c r="G3" s="55" t="s">
        <v>8</v>
      </c>
      <c r="H3" s="30" t="s">
        <v>4</v>
      </c>
      <c r="I3" s="31"/>
      <c r="J3" s="32"/>
      <c r="K3" s="51" t="s">
        <v>3</v>
      </c>
      <c r="L3" s="52"/>
      <c r="M3" s="57" t="s">
        <v>2</v>
      </c>
      <c r="N3" s="59"/>
    </row>
    <row r="4" spans="1:14" ht="18.75">
      <c r="A4" s="64"/>
      <c r="B4" s="60"/>
      <c r="C4" s="61"/>
      <c r="D4" s="61"/>
      <c r="E4" s="61"/>
      <c r="F4" s="62"/>
      <c r="G4" s="56"/>
      <c r="H4" s="7" t="s">
        <v>5</v>
      </c>
      <c r="I4" s="3" t="s">
        <v>6</v>
      </c>
      <c r="J4" s="3" t="s">
        <v>9</v>
      </c>
      <c r="K4" s="53"/>
      <c r="L4" s="54"/>
      <c r="M4" s="60"/>
      <c r="N4" s="62"/>
    </row>
    <row r="5" spans="1:14">
      <c r="A5" s="4">
        <v>256</v>
      </c>
      <c r="B5" s="33" t="s">
        <v>47</v>
      </c>
      <c r="C5" s="43"/>
      <c r="D5" s="43"/>
      <c r="E5" s="43"/>
      <c r="F5" s="34"/>
      <c r="G5" s="4">
        <v>100</v>
      </c>
      <c r="H5" s="4">
        <v>15.2</v>
      </c>
      <c r="I5" s="4">
        <v>17.38</v>
      </c>
      <c r="J5" s="4">
        <v>2.56</v>
      </c>
      <c r="K5" s="41">
        <f t="shared" ref="K5" si="0">SUM(J5*4)+(I5*9)+(H5*4)</f>
        <v>227.45999999999998</v>
      </c>
      <c r="L5" s="42"/>
      <c r="M5" s="28"/>
      <c r="N5" s="29"/>
    </row>
    <row r="6" spans="1:14">
      <c r="A6" s="4"/>
      <c r="B6" s="33" t="s">
        <v>10</v>
      </c>
      <c r="C6" s="43"/>
      <c r="D6" s="43"/>
      <c r="E6" s="43"/>
      <c r="F6" s="34"/>
      <c r="G6" s="4">
        <v>30</v>
      </c>
      <c r="H6" s="4">
        <v>1.66</v>
      </c>
      <c r="I6" s="4">
        <v>0.39</v>
      </c>
      <c r="J6" s="4">
        <v>14.43</v>
      </c>
      <c r="K6" s="41">
        <f t="shared" ref="K6:K8" si="1">SUM(J6*4)+(I6*9)+(H6*4)</f>
        <v>67.86999999999999</v>
      </c>
      <c r="L6" s="42"/>
      <c r="M6" s="28"/>
      <c r="N6" s="29"/>
    </row>
    <row r="7" spans="1:14" ht="18.75" customHeight="1">
      <c r="A7" s="4"/>
      <c r="B7" s="33" t="s">
        <v>11</v>
      </c>
      <c r="C7" s="43"/>
      <c r="D7" s="43"/>
      <c r="E7" s="43"/>
      <c r="F7" s="34"/>
      <c r="G7" s="4">
        <v>30</v>
      </c>
      <c r="H7" s="4">
        <v>1.41</v>
      </c>
      <c r="I7" s="4">
        <v>0.21</v>
      </c>
      <c r="J7" s="4">
        <v>14.94</v>
      </c>
      <c r="K7" s="41">
        <f t="shared" si="1"/>
        <v>67.289999999999992</v>
      </c>
      <c r="L7" s="42"/>
      <c r="M7" s="28"/>
      <c r="N7" s="29"/>
    </row>
    <row r="8" spans="1:14">
      <c r="A8" s="4">
        <v>376</v>
      </c>
      <c r="B8" s="33" t="s">
        <v>55</v>
      </c>
      <c r="C8" s="43"/>
      <c r="D8" s="43"/>
      <c r="E8" s="43"/>
      <c r="F8" s="34"/>
      <c r="G8" s="15" t="s">
        <v>56</v>
      </c>
      <c r="H8" s="4">
        <v>0</v>
      </c>
      <c r="I8" s="4">
        <v>0</v>
      </c>
      <c r="J8" s="4">
        <v>15</v>
      </c>
      <c r="K8" s="41">
        <f t="shared" si="1"/>
        <v>60</v>
      </c>
      <c r="L8" s="42"/>
      <c r="M8" s="28"/>
      <c r="N8" s="29"/>
    </row>
    <row r="9" spans="1:14">
      <c r="A9" s="4">
        <v>179</v>
      </c>
      <c r="B9" s="33" t="s">
        <v>27</v>
      </c>
      <c r="C9" s="43"/>
      <c r="D9" s="43"/>
      <c r="E9" s="43"/>
      <c r="F9" s="34"/>
      <c r="G9" s="4">
        <v>180</v>
      </c>
      <c r="H9" s="4">
        <v>4.5999999999999996</v>
      </c>
      <c r="I9" s="4">
        <v>4.18</v>
      </c>
      <c r="J9" s="4">
        <v>28.7</v>
      </c>
      <c r="K9" s="41">
        <f t="shared" ref="K9" si="2">SUM(J9*4)+(I9*9)+(H9*4)</f>
        <v>170.82</v>
      </c>
      <c r="L9" s="42"/>
      <c r="M9" s="28"/>
      <c r="N9" s="29"/>
    </row>
    <row r="10" spans="1:14">
      <c r="A10" s="4">
        <v>389</v>
      </c>
      <c r="B10" s="33" t="s">
        <v>43</v>
      </c>
      <c r="C10" s="43"/>
      <c r="D10" s="43"/>
      <c r="E10" s="43"/>
      <c r="F10" s="34"/>
      <c r="G10" s="4">
        <v>200</v>
      </c>
      <c r="H10" s="4">
        <v>0.1</v>
      </c>
      <c r="I10" s="4">
        <v>0</v>
      </c>
      <c r="J10" s="4">
        <v>9.8000000000000007</v>
      </c>
      <c r="K10" s="28">
        <f t="shared" ref="K10" si="3">SUM(J10*4)+(I10*9)+(H10*4)</f>
        <v>39.6</v>
      </c>
      <c r="L10" s="29"/>
      <c r="M10" s="28"/>
      <c r="N10" s="29"/>
    </row>
    <row r="11" spans="1:14">
      <c r="A11" s="15" t="s">
        <v>7</v>
      </c>
      <c r="B11" s="33" t="s">
        <v>7</v>
      </c>
      <c r="C11" s="43"/>
      <c r="D11" s="43"/>
      <c r="E11" s="43"/>
      <c r="F11" s="34"/>
      <c r="G11" s="15" t="s">
        <v>7</v>
      </c>
      <c r="H11" s="15" t="s">
        <v>7</v>
      </c>
      <c r="I11" s="15" t="s">
        <v>7</v>
      </c>
      <c r="J11" s="15" t="s">
        <v>7</v>
      </c>
      <c r="K11" s="28" t="s">
        <v>7</v>
      </c>
      <c r="L11" s="29"/>
      <c r="M11" s="28" t="s">
        <v>7</v>
      </c>
      <c r="N11" s="29"/>
    </row>
    <row r="12" spans="1:14">
      <c r="A12" s="4"/>
      <c r="B12" s="44" t="s">
        <v>17</v>
      </c>
      <c r="C12" s="45"/>
      <c r="D12" s="45"/>
      <c r="E12" s="45"/>
      <c r="F12" s="46"/>
      <c r="G12" s="4" t="s">
        <v>7</v>
      </c>
      <c r="H12" s="3">
        <f>SUM(H5:H11)</f>
        <v>22.97</v>
      </c>
      <c r="I12" s="3">
        <f>SUM(I5:I11)</f>
        <v>22.16</v>
      </c>
      <c r="J12" s="3">
        <f>SUM(J5:J11)</f>
        <v>85.429999999999993</v>
      </c>
      <c r="K12" s="37">
        <f>SUM(K4:K11)</f>
        <v>633.04000000000008</v>
      </c>
      <c r="L12" s="38"/>
      <c r="M12" s="37"/>
      <c r="N12" s="38"/>
    </row>
    <row r="13" spans="1:14">
      <c r="A13" s="4"/>
      <c r="B13" s="33"/>
      <c r="C13" s="43"/>
      <c r="D13" s="43"/>
      <c r="E13" s="43"/>
      <c r="F13" s="34"/>
      <c r="G13" s="4"/>
      <c r="H13" s="4"/>
      <c r="I13" s="4"/>
      <c r="J13" s="4"/>
      <c r="K13" s="28"/>
      <c r="L13" s="29"/>
      <c r="M13" s="28"/>
      <c r="N13" s="29"/>
    </row>
    <row r="14" spans="1:14" ht="18.75">
      <c r="A14" s="30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2"/>
    </row>
    <row r="15" spans="1:14">
      <c r="A15" s="4">
        <v>299</v>
      </c>
      <c r="B15" s="33" t="s">
        <v>39</v>
      </c>
      <c r="C15" s="43"/>
      <c r="D15" s="43"/>
      <c r="E15" s="43"/>
      <c r="F15" s="34"/>
      <c r="G15" s="4">
        <v>100</v>
      </c>
      <c r="H15" s="4">
        <v>15.53</v>
      </c>
      <c r="I15" s="4">
        <v>11.78</v>
      </c>
      <c r="J15" s="4">
        <v>16.059999999999999</v>
      </c>
      <c r="K15" s="28">
        <f t="shared" ref="K15:K16" si="4">SUM(J15*4)+(I15*9)+(H15*4)</f>
        <v>232.38</v>
      </c>
      <c r="L15" s="29"/>
      <c r="M15" s="28"/>
      <c r="N15" s="29"/>
    </row>
    <row r="16" spans="1:14">
      <c r="A16" s="4">
        <v>179</v>
      </c>
      <c r="B16" s="33" t="s">
        <v>26</v>
      </c>
      <c r="C16" s="43"/>
      <c r="D16" s="43"/>
      <c r="E16" s="43"/>
      <c r="F16" s="34"/>
      <c r="G16" s="4">
        <v>180</v>
      </c>
      <c r="H16" s="4">
        <v>4.33</v>
      </c>
      <c r="I16" s="4">
        <v>5.64</v>
      </c>
      <c r="J16" s="4">
        <v>41.6</v>
      </c>
      <c r="K16" s="28">
        <f t="shared" si="4"/>
        <v>234.48</v>
      </c>
      <c r="L16" s="29"/>
      <c r="M16" s="28"/>
      <c r="N16" s="29"/>
    </row>
    <row r="17" spans="1:14">
      <c r="A17" s="16">
        <v>342</v>
      </c>
      <c r="B17" s="33" t="s">
        <v>57</v>
      </c>
      <c r="C17" s="43"/>
      <c r="D17" s="43"/>
      <c r="E17" s="43"/>
      <c r="F17" s="34"/>
      <c r="G17" s="16">
        <v>200</v>
      </c>
      <c r="H17" s="16">
        <v>0.16</v>
      </c>
      <c r="I17" s="16">
        <v>0.16</v>
      </c>
      <c r="J17" s="16">
        <v>27.88</v>
      </c>
      <c r="K17" s="28">
        <f t="shared" ref="K17:K21" si="5">SUM(J17*4)+(I17*9)+(H17*4)</f>
        <v>113.6</v>
      </c>
      <c r="L17" s="29"/>
      <c r="M17" s="28"/>
      <c r="N17" s="29"/>
    </row>
    <row r="18" spans="1:14">
      <c r="A18" s="4" t="s">
        <v>7</v>
      </c>
      <c r="B18" s="33" t="s">
        <v>11</v>
      </c>
      <c r="C18" s="43"/>
      <c r="D18" s="43"/>
      <c r="E18" s="43"/>
      <c r="F18" s="34"/>
      <c r="G18" s="4">
        <v>30</v>
      </c>
      <c r="H18" s="4">
        <v>1.41</v>
      </c>
      <c r="I18" s="4">
        <v>0.21</v>
      </c>
      <c r="J18" s="4">
        <v>14.94</v>
      </c>
      <c r="K18" s="28">
        <f t="shared" si="5"/>
        <v>67.289999999999992</v>
      </c>
      <c r="L18" s="29"/>
      <c r="M18" s="28"/>
      <c r="N18" s="29"/>
    </row>
    <row r="19" spans="1:14">
      <c r="A19" s="4"/>
      <c r="B19" s="33" t="s">
        <v>10</v>
      </c>
      <c r="C19" s="43"/>
      <c r="D19" s="43"/>
      <c r="E19" s="43"/>
      <c r="F19" s="34"/>
      <c r="G19" s="4">
        <v>30</v>
      </c>
      <c r="H19" s="4">
        <v>1.66</v>
      </c>
      <c r="I19" s="4">
        <v>0.39</v>
      </c>
      <c r="J19" s="4">
        <v>14.43</v>
      </c>
      <c r="K19" s="28">
        <f t="shared" si="5"/>
        <v>67.86999999999999</v>
      </c>
      <c r="L19" s="29"/>
      <c r="M19" s="28"/>
      <c r="N19" s="29"/>
    </row>
    <row r="20" spans="1:14">
      <c r="A20" s="4">
        <v>338</v>
      </c>
      <c r="B20" s="33" t="s">
        <v>35</v>
      </c>
      <c r="C20" s="43"/>
      <c r="D20" s="43"/>
      <c r="E20" s="43"/>
      <c r="F20" s="34"/>
      <c r="G20" s="4">
        <v>100</v>
      </c>
      <c r="H20" s="4">
        <v>1.5</v>
      </c>
      <c r="I20" s="4">
        <v>0.5</v>
      </c>
      <c r="J20" s="4">
        <v>21</v>
      </c>
      <c r="K20" s="28">
        <f t="shared" si="5"/>
        <v>94.5</v>
      </c>
      <c r="L20" s="29"/>
      <c r="M20" s="28"/>
      <c r="N20" s="29"/>
    </row>
    <row r="21" spans="1:14">
      <c r="A21" s="4">
        <v>14</v>
      </c>
      <c r="B21" s="33" t="s">
        <v>13</v>
      </c>
      <c r="C21" s="43"/>
      <c r="D21" s="43"/>
      <c r="E21" s="43"/>
      <c r="F21" s="34"/>
      <c r="G21" s="4">
        <v>10</v>
      </c>
      <c r="H21" s="4">
        <v>0.08</v>
      </c>
      <c r="I21" s="4">
        <v>7.25</v>
      </c>
      <c r="J21" s="4">
        <v>0.13</v>
      </c>
      <c r="K21" s="28">
        <f t="shared" si="5"/>
        <v>66.089999999999989</v>
      </c>
      <c r="L21" s="29"/>
      <c r="M21" s="28" t="s">
        <v>7</v>
      </c>
      <c r="N21" s="29"/>
    </row>
    <row r="22" spans="1:14">
      <c r="A22" s="4" t="s">
        <v>7</v>
      </c>
      <c r="B22" s="33" t="s">
        <v>7</v>
      </c>
      <c r="C22" s="43"/>
      <c r="D22" s="43"/>
      <c r="E22" s="43"/>
      <c r="F22" s="34"/>
      <c r="G22" s="4" t="s">
        <v>7</v>
      </c>
      <c r="H22" s="4" t="s">
        <v>7</v>
      </c>
      <c r="I22" s="4" t="s">
        <v>7</v>
      </c>
      <c r="J22" s="4" t="s">
        <v>7</v>
      </c>
      <c r="K22" s="28" t="s">
        <v>7</v>
      </c>
      <c r="L22" s="42"/>
      <c r="M22" s="37" t="s">
        <v>7</v>
      </c>
      <c r="N22" s="38"/>
    </row>
    <row r="23" spans="1:14">
      <c r="A23" s="4"/>
      <c r="B23" s="44" t="s">
        <v>17</v>
      </c>
      <c r="C23" s="45"/>
      <c r="D23" s="45"/>
      <c r="E23" s="45"/>
      <c r="F23" s="46"/>
      <c r="G23" s="4"/>
      <c r="H23" s="3">
        <f>SUM(H15:H22)</f>
        <v>24.669999999999998</v>
      </c>
      <c r="I23" s="3">
        <f>SUM(I15:I22)</f>
        <v>25.93</v>
      </c>
      <c r="J23" s="3">
        <f>SUM(J15:J22)</f>
        <v>136.04</v>
      </c>
      <c r="K23" s="37">
        <f>SUM(K15:K22)</f>
        <v>876.21</v>
      </c>
      <c r="L23" s="38"/>
      <c r="M23" s="28"/>
      <c r="N23" s="29"/>
    </row>
    <row r="24" spans="1:14">
      <c r="A24" s="4" t="s">
        <v>7</v>
      </c>
      <c r="B24" s="44" t="s">
        <v>7</v>
      </c>
      <c r="C24" s="45"/>
      <c r="D24" s="45"/>
      <c r="E24" s="45"/>
      <c r="F24" s="46"/>
      <c r="G24" s="4" t="s">
        <v>7</v>
      </c>
      <c r="H24" s="3" t="s">
        <v>7</v>
      </c>
      <c r="I24" s="3" t="s">
        <v>7</v>
      </c>
      <c r="J24" s="3" t="s">
        <v>7</v>
      </c>
      <c r="K24" s="37" t="s">
        <v>7</v>
      </c>
      <c r="L24" s="38"/>
      <c r="M24" s="37" t="s">
        <v>7</v>
      </c>
      <c r="N24" s="38"/>
    </row>
    <row r="25" spans="1:14" ht="18.75">
      <c r="A25" s="30" t="s">
        <v>16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</row>
    <row r="26" spans="1:14">
      <c r="A26" s="4">
        <v>290</v>
      </c>
      <c r="B26" s="33" t="s">
        <v>41</v>
      </c>
      <c r="C26" s="43"/>
      <c r="D26" s="43"/>
      <c r="E26" s="43"/>
      <c r="F26" s="34"/>
      <c r="G26" s="13" t="s">
        <v>44</v>
      </c>
      <c r="H26" s="4">
        <v>14.16</v>
      </c>
      <c r="I26" s="4">
        <v>11.1</v>
      </c>
      <c r="J26" s="4">
        <v>8.6</v>
      </c>
      <c r="K26" s="28">
        <f t="shared" ref="K26" si="6">SUM(J26*4)+(I26*9)+(H26*4)</f>
        <v>190.94</v>
      </c>
      <c r="L26" s="29"/>
      <c r="M26" s="28"/>
      <c r="N26" s="29"/>
    </row>
    <row r="27" spans="1:14">
      <c r="A27" s="16">
        <v>376</v>
      </c>
      <c r="B27" s="33" t="s">
        <v>55</v>
      </c>
      <c r="C27" s="43"/>
      <c r="D27" s="43"/>
      <c r="E27" s="43"/>
      <c r="F27" s="34"/>
      <c r="G27" s="16" t="s">
        <v>56</v>
      </c>
      <c r="H27" s="16">
        <v>0</v>
      </c>
      <c r="I27" s="16">
        <v>0</v>
      </c>
      <c r="J27" s="16">
        <v>15</v>
      </c>
      <c r="K27" s="28">
        <f t="shared" ref="K27:K31" si="7">SUM(J27*4)+(I27*9)+(H27*4)</f>
        <v>60</v>
      </c>
      <c r="L27" s="29"/>
      <c r="M27" s="28"/>
      <c r="N27" s="29"/>
    </row>
    <row r="28" spans="1:14">
      <c r="A28" s="4">
        <v>312</v>
      </c>
      <c r="B28" s="33" t="s">
        <v>28</v>
      </c>
      <c r="C28" s="43"/>
      <c r="D28" s="43"/>
      <c r="E28" s="43"/>
      <c r="F28" s="34"/>
      <c r="G28" s="4">
        <v>180</v>
      </c>
      <c r="H28" s="4">
        <v>3.67</v>
      </c>
      <c r="I28" s="4">
        <v>5.76</v>
      </c>
      <c r="J28" s="4">
        <v>24.51</v>
      </c>
      <c r="K28" s="28">
        <f t="shared" ref="K28" si="8">SUM(J28*4)+(I28*9)+(H28*4)</f>
        <v>164.56</v>
      </c>
      <c r="L28" s="29"/>
      <c r="M28" s="28"/>
      <c r="N28" s="29"/>
    </row>
    <row r="29" spans="1:14">
      <c r="A29" s="4"/>
      <c r="B29" s="33" t="s">
        <v>10</v>
      </c>
      <c r="C29" s="43"/>
      <c r="D29" s="43"/>
      <c r="E29" s="43"/>
      <c r="F29" s="34"/>
      <c r="G29" s="4">
        <v>30</v>
      </c>
      <c r="H29" s="4">
        <v>1.66</v>
      </c>
      <c r="I29" s="4">
        <v>0.39</v>
      </c>
      <c r="J29" s="4">
        <v>14.43</v>
      </c>
      <c r="K29" s="28">
        <f t="shared" si="7"/>
        <v>67.86999999999999</v>
      </c>
      <c r="L29" s="29"/>
      <c r="M29" s="28"/>
      <c r="N29" s="29"/>
    </row>
    <row r="30" spans="1:14">
      <c r="A30" s="6"/>
      <c r="B30" s="47" t="s">
        <v>11</v>
      </c>
      <c r="C30" s="48"/>
      <c r="D30" s="48"/>
      <c r="E30" s="48"/>
      <c r="F30" s="49"/>
      <c r="G30" s="4">
        <v>30</v>
      </c>
      <c r="H30" s="4">
        <v>1.41</v>
      </c>
      <c r="I30" s="4">
        <v>0.21</v>
      </c>
      <c r="J30" s="4">
        <v>14.94</v>
      </c>
      <c r="K30" s="28">
        <f t="shared" si="7"/>
        <v>67.289999999999992</v>
      </c>
      <c r="L30" s="29"/>
      <c r="M30" s="28"/>
      <c r="N30" s="29"/>
    </row>
    <row r="31" spans="1:14">
      <c r="A31" s="4">
        <v>338</v>
      </c>
      <c r="B31" s="33" t="s">
        <v>14</v>
      </c>
      <c r="C31" s="43"/>
      <c r="D31" s="43"/>
      <c r="E31" s="43"/>
      <c r="F31" s="34"/>
      <c r="G31" s="4">
        <v>100</v>
      </c>
      <c r="H31" s="4">
        <v>0.4</v>
      </c>
      <c r="I31" s="4">
        <v>0.4</v>
      </c>
      <c r="J31" s="4">
        <v>9.8000000000000007</v>
      </c>
      <c r="K31" s="28">
        <f t="shared" si="7"/>
        <v>44.400000000000006</v>
      </c>
      <c r="L31" s="29"/>
      <c r="M31" s="33">
        <v>1</v>
      </c>
      <c r="N31" s="34"/>
    </row>
    <row r="32" spans="1:14">
      <c r="A32" s="4">
        <v>219</v>
      </c>
      <c r="B32" s="33" t="s">
        <v>63</v>
      </c>
      <c r="C32" s="43"/>
      <c r="D32" s="43"/>
      <c r="E32" s="43"/>
      <c r="F32" s="34"/>
      <c r="G32" s="19" t="s">
        <v>64</v>
      </c>
      <c r="H32" s="8">
        <v>10.039999999999999</v>
      </c>
      <c r="I32" s="8">
        <v>8.8699999999999992</v>
      </c>
      <c r="J32" s="8">
        <v>15.14</v>
      </c>
      <c r="K32" s="28">
        <f t="shared" ref="K32" si="9">SUM(J32*4)+(I32*9)+(H32*4)</f>
        <v>180.54999999999998</v>
      </c>
      <c r="L32" s="29"/>
      <c r="M32" s="33"/>
      <c r="N32" s="34"/>
    </row>
    <row r="33" spans="1:14">
      <c r="A33" s="6"/>
      <c r="B33" s="33" t="s">
        <v>7</v>
      </c>
      <c r="C33" s="43"/>
      <c r="D33" s="43"/>
      <c r="E33" s="43"/>
      <c r="F33" s="34"/>
      <c r="G33" s="6"/>
      <c r="H33" s="6"/>
      <c r="I33" s="6"/>
      <c r="J33" s="6"/>
      <c r="K33" s="33"/>
      <c r="L33" s="34"/>
      <c r="M33" s="28"/>
      <c r="N33" s="29"/>
    </row>
    <row r="34" spans="1:14">
      <c r="A34" s="6"/>
      <c r="B34" s="44" t="s">
        <v>17</v>
      </c>
      <c r="C34" s="45"/>
      <c r="D34" s="45"/>
      <c r="E34" s="45"/>
      <c r="F34" s="46"/>
      <c r="G34" s="4"/>
      <c r="H34" s="3">
        <f>SUM(H26:H33)</f>
        <v>31.339999999999996</v>
      </c>
      <c r="I34" s="3">
        <f>SUM(I26:I33)</f>
        <v>26.729999999999997</v>
      </c>
      <c r="J34" s="3">
        <f>SUM(J26:J33)</f>
        <v>102.42</v>
      </c>
      <c r="K34" s="37">
        <f>SUM(K26:K33)</f>
        <v>775.6099999999999</v>
      </c>
      <c r="L34" s="38"/>
      <c r="M34" s="37"/>
      <c r="N34" s="38"/>
    </row>
    <row r="35" spans="1:14">
      <c r="A35" s="6"/>
      <c r="B35" s="33"/>
      <c r="C35" s="43"/>
      <c r="D35" s="43"/>
      <c r="E35" s="43"/>
      <c r="F35" s="34"/>
      <c r="G35" s="4"/>
      <c r="H35" s="4"/>
      <c r="I35" s="4"/>
      <c r="J35" s="4"/>
      <c r="K35" s="28"/>
      <c r="L35" s="29"/>
      <c r="M35" s="28"/>
      <c r="N35" s="29"/>
    </row>
    <row r="36" spans="1:14">
      <c r="A36" s="6"/>
      <c r="B36" s="33"/>
      <c r="C36" s="43"/>
      <c r="D36" s="43"/>
      <c r="E36" s="43"/>
      <c r="F36" s="34"/>
      <c r="G36" s="4"/>
      <c r="H36" s="4"/>
      <c r="I36" s="4"/>
      <c r="J36" s="4"/>
      <c r="K36" s="28"/>
      <c r="L36" s="29"/>
      <c r="M36" s="28"/>
      <c r="N36" s="29"/>
    </row>
    <row r="37" spans="1:14" ht="18.75">
      <c r="A37" s="30" t="s">
        <v>18</v>
      </c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2"/>
    </row>
    <row r="38" spans="1:14">
      <c r="A38" s="4">
        <v>323</v>
      </c>
      <c r="B38" s="33" t="s">
        <v>45</v>
      </c>
      <c r="C38" s="43"/>
      <c r="D38" s="43"/>
      <c r="E38" s="43"/>
      <c r="F38" s="34"/>
      <c r="G38" s="4">
        <v>100</v>
      </c>
      <c r="H38" s="14">
        <v>15.43</v>
      </c>
      <c r="I38" s="14">
        <v>14.17</v>
      </c>
      <c r="J38" s="14">
        <v>15.75</v>
      </c>
      <c r="K38" s="28">
        <f t="shared" ref="K38" si="10">SUM(J38*4)+(I38*9)+(H38*4)</f>
        <v>252.25</v>
      </c>
      <c r="L38" s="29"/>
      <c r="M38" s="28"/>
      <c r="N38" s="29"/>
    </row>
    <row r="39" spans="1:14">
      <c r="A39" s="4">
        <v>379</v>
      </c>
      <c r="B39" s="33" t="s">
        <v>12</v>
      </c>
      <c r="C39" s="43"/>
      <c r="D39" s="43"/>
      <c r="E39" s="43"/>
      <c r="F39" s="34"/>
      <c r="G39" s="4">
        <v>200</v>
      </c>
      <c r="H39" s="4">
        <v>3.96</v>
      </c>
      <c r="I39" s="4">
        <v>2.67</v>
      </c>
      <c r="J39" s="4">
        <v>15.94</v>
      </c>
      <c r="K39" s="28">
        <f t="shared" ref="K39:K42" si="11">SUM(J39*4)+(I39*9)+(H39*4)</f>
        <v>103.63</v>
      </c>
      <c r="L39" s="29"/>
      <c r="M39" s="28"/>
      <c r="N39" s="29"/>
    </row>
    <row r="40" spans="1:14">
      <c r="A40" s="13">
        <v>389</v>
      </c>
      <c r="B40" s="33" t="s">
        <v>43</v>
      </c>
      <c r="C40" s="43"/>
      <c r="D40" s="43"/>
      <c r="E40" s="43"/>
      <c r="F40" s="34"/>
      <c r="G40" s="13">
        <v>200</v>
      </c>
      <c r="H40" s="13">
        <v>0.1</v>
      </c>
      <c r="I40" s="13">
        <v>0</v>
      </c>
      <c r="J40" s="13">
        <v>9.8000000000000007</v>
      </c>
      <c r="K40" s="28">
        <f t="shared" ref="K40" si="12">SUM(J40*4)+(I40*9)+(H40*4)</f>
        <v>39.6</v>
      </c>
      <c r="L40" s="29"/>
      <c r="M40" s="28"/>
      <c r="N40" s="29"/>
    </row>
    <row r="41" spans="1:14">
      <c r="A41" s="4" t="s">
        <v>7</v>
      </c>
      <c r="B41" s="33" t="s">
        <v>11</v>
      </c>
      <c r="C41" s="43"/>
      <c r="D41" s="43"/>
      <c r="E41" s="43"/>
      <c r="F41" s="34"/>
      <c r="G41" s="4">
        <v>30</v>
      </c>
      <c r="H41" s="4">
        <v>1.41</v>
      </c>
      <c r="I41" s="4">
        <v>0.21</v>
      </c>
      <c r="J41" s="4">
        <v>14.94</v>
      </c>
      <c r="K41" s="28">
        <f t="shared" si="11"/>
        <v>67.289999999999992</v>
      </c>
      <c r="L41" s="29"/>
      <c r="M41" s="28"/>
      <c r="N41" s="29"/>
    </row>
    <row r="42" spans="1:14">
      <c r="A42" s="4" t="s">
        <v>7</v>
      </c>
      <c r="B42" s="33" t="s">
        <v>10</v>
      </c>
      <c r="C42" s="43"/>
      <c r="D42" s="43"/>
      <c r="E42" s="43"/>
      <c r="F42" s="34"/>
      <c r="G42" s="4">
        <v>30</v>
      </c>
      <c r="H42" s="4">
        <v>1.66</v>
      </c>
      <c r="I42" s="4">
        <v>0.39</v>
      </c>
      <c r="J42" s="4">
        <v>14.43</v>
      </c>
      <c r="K42" s="28">
        <f t="shared" si="11"/>
        <v>67.86999999999999</v>
      </c>
      <c r="L42" s="29"/>
      <c r="M42" s="28" t="s">
        <v>7</v>
      </c>
      <c r="N42" s="29"/>
    </row>
    <row r="43" spans="1:14">
      <c r="A43" s="16" t="s">
        <v>7</v>
      </c>
      <c r="B43" s="33" t="s">
        <v>7</v>
      </c>
      <c r="C43" s="43"/>
      <c r="D43" s="43"/>
      <c r="E43" s="43"/>
      <c r="F43" s="34"/>
      <c r="G43" s="16" t="s">
        <v>7</v>
      </c>
      <c r="H43" s="16" t="s">
        <v>7</v>
      </c>
      <c r="I43" s="16" t="s">
        <v>7</v>
      </c>
      <c r="J43" s="16" t="s">
        <v>7</v>
      </c>
      <c r="K43" s="28" t="s">
        <v>7</v>
      </c>
      <c r="L43" s="29"/>
      <c r="M43" s="28"/>
      <c r="N43" s="29"/>
    </row>
    <row r="44" spans="1:14">
      <c r="A44" s="4">
        <v>142</v>
      </c>
      <c r="B44" s="33" t="s">
        <v>48</v>
      </c>
      <c r="C44" s="43"/>
      <c r="D44" s="43"/>
      <c r="E44" s="43"/>
      <c r="F44" s="34"/>
      <c r="G44" s="4">
        <v>180</v>
      </c>
      <c r="H44" s="4">
        <v>3.92</v>
      </c>
      <c r="I44" s="4">
        <v>18.100000000000001</v>
      </c>
      <c r="J44" s="4">
        <v>27.18</v>
      </c>
      <c r="K44" s="28">
        <f t="shared" ref="K44" si="13">SUM(J44*4)+(I44*9)+(H44*4)</f>
        <v>287.3</v>
      </c>
      <c r="L44" s="29"/>
      <c r="M44" s="28"/>
      <c r="N44" s="29"/>
    </row>
    <row r="45" spans="1:14">
      <c r="A45" s="4"/>
      <c r="B45" s="33" t="s">
        <v>7</v>
      </c>
      <c r="C45" s="43"/>
      <c r="D45" s="43"/>
      <c r="E45" s="43"/>
      <c r="F45" s="34"/>
      <c r="G45" s="4" t="s">
        <v>7</v>
      </c>
      <c r="H45" s="4" t="s">
        <v>7</v>
      </c>
      <c r="I45" s="4" t="s">
        <v>7</v>
      </c>
      <c r="J45" s="4" t="s">
        <v>7</v>
      </c>
      <c r="K45" s="28" t="s">
        <v>7</v>
      </c>
      <c r="L45" s="29"/>
      <c r="M45" s="28" t="s">
        <v>7</v>
      </c>
      <c r="N45" s="29"/>
    </row>
    <row r="46" spans="1:14">
      <c r="A46" s="4" t="s">
        <v>7</v>
      </c>
      <c r="B46" s="33" t="s">
        <v>7</v>
      </c>
      <c r="C46" s="43"/>
      <c r="D46" s="43"/>
      <c r="E46" s="43"/>
      <c r="F46" s="34"/>
      <c r="G46" s="4" t="s">
        <v>7</v>
      </c>
      <c r="H46" s="4" t="s">
        <v>7</v>
      </c>
      <c r="I46" s="4" t="s">
        <v>7</v>
      </c>
      <c r="J46" s="4" t="s">
        <v>7</v>
      </c>
      <c r="K46" s="28" t="s">
        <v>7</v>
      </c>
      <c r="L46" s="29"/>
      <c r="M46" s="37" t="s">
        <v>7</v>
      </c>
      <c r="N46" s="38"/>
    </row>
    <row r="47" spans="1:14">
      <c r="A47" s="4"/>
      <c r="B47" s="44" t="s">
        <v>17</v>
      </c>
      <c r="C47" s="45"/>
      <c r="D47" s="45"/>
      <c r="E47" s="45"/>
      <c r="F47" s="46"/>
      <c r="G47" s="4"/>
      <c r="H47" s="3">
        <f>SUM(H38:H45)</f>
        <v>26.480000000000004</v>
      </c>
      <c r="I47" s="3">
        <f>SUM(I38:I45)</f>
        <v>35.540000000000006</v>
      </c>
      <c r="J47" s="3">
        <f>SUM(J38:J45)</f>
        <v>98.039999999999992</v>
      </c>
      <c r="K47" s="37">
        <f>SUM(K38:K45)</f>
        <v>817.94</v>
      </c>
      <c r="L47" s="38"/>
      <c r="M47" s="28"/>
      <c r="N47" s="29"/>
    </row>
    <row r="48" spans="1:14">
      <c r="A48" s="4"/>
      <c r="B48" s="33"/>
      <c r="C48" s="43"/>
      <c r="D48" s="43"/>
      <c r="E48" s="43"/>
      <c r="F48" s="34"/>
      <c r="G48" s="4"/>
      <c r="H48" s="4"/>
      <c r="I48" s="4"/>
      <c r="J48" s="4"/>
      <c r="K48" s="28"/>
      <c r="L48" s="29"/>
      <c r="M48" s="28" t="s">
        <v>7</v>
      </c>
      <c r="N48" s="29"/>
    </row>
    <row r="49" spans="1:14" ht="18.75">
      <c r="A49" s="30" t="s">
        <v>19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2"/>
    </row>
    <row r="50" spans="1:14">
      <c r="A50" s="17">
        <v>203</v>
      </c>
      <c r="B50" s="33" t="s">
        <v>58</v>
      </c>
      <c r="C50" s="43"/>
      <c r="D50" s="43"/>
      <c r="E50" s="43"/>
      <c r="F50" s="34"/>
      <c r="G50" s="17">
        <v>180</v>
      </c>
      <c r="H50" s="17">
        <v>6.54</v>
      </c>
      <c r="I50" s="17">
        <v>6.93</v>
      </c>
      <c r="J50" s="17">
        <v>36.54</v>
      </c>
      <c r="K50" s="28">
        <f t="shared" ref="K50" si="14">SUM(J50*4)+(I50*9)+(H50*4)</f>
        <v>234.69</v>
      </c>
      <c r="L50" s="29"/>
      <c r="M50" s="28"/>
      <c r="N50" s="29"/>
    </row>
    <row r="51" spans="1:14">
      <c r="A51" s="4">
        <v>229</v>
      </c>
      <c r="B51" s="33" t="s">
        <v>49</v>
      </c>
      <c r="C51" s="43"/>
      <c r="D51" s="43"/>
      <c r="E51" s="43"/>
      <c r="F51" s="34"/>
      <c r="G51" s="4">
        <v>100</v>
      </c>
      <c r="H51" s="4">
        <v>12.48</v>
      </c>
      <c r="I51" s="4">
        <v>12.1</v>
      </c>
      <c r="J51" s="4">
        <v>3.6</v>
      </c>
      <c r="K51" s="41">
        <f t="shared" ref="K51:K55" si="15">SUM(J51*4)+(I51*9)+(H51*4)</f>
        <v>173.22</v>
      </c>
      <c r="L51" s="42"/>
      <c r="M51" s="28"/>
      <c r="N51" s="29"/>
    </row>
    <row r="52" spans="1:14">
      <c r="A52" s="17">
        <v>376</v>
      </c>
      <c r="B52" s="33" t="s">
        <v>55</v>
      </c>
      <c r="C52" s="43"/>
      <c r="D52" s="43"/>
      <c r="E52" s="43"/>
      <c r="F52" s="34"/>
      <c r="G52" s="17" t="s">
        <v>56</v>
      </c>
      <c r="H52" s="17">
        <v>0</v>
      </c>
      <c r="I52" s="17">
        <v>0</v>
      </c>
      <c r="J52" s="17">
        <v>15</v>
      </c>
      <c r="K52" s="28">
        <f t="shared" si="15"/>
        <v>60</v>
      </c>
      <c r="L52" s="29"/>
      <c r="M52" s="28"/>
      <c r="N52" s="29"/>
    </row>
    <row r="53" spans="1:14">
      <c r="A53" s="18" t="s">
        <v>7</v>
      </c>
      <c r="B53" s="33" t="s">
        <v>62</v>
      </c>
      <c r="C53" s="43"/>
      <c r="D53" s="43"/>
      <c r="E53" s="43"/>
      <c r="F53" s="34"/>
      <c r="G53" s="13">
        <v>15</v>
      </c>
      <c r="H53" s="13">
        <v>1.2</v>
      </c>
      <c r="I53" s="13">
        <v>4.95</v>
      </c>
      <c r="J53" s="13">
        <v>8.1</v>
      </c>
      <c r="K53" s="28">
        <f>SUM(J53*4)+(I53*9)+(H53*4)</f>
        <v>81.75</v>
      </c>
      <c r="L53" s="29"/>
      <c r="M53" s="28"/>
      <c r="N53" s="29"/>
    </row>
    <row r="54" spans="1:14">
      <c r="A54" s="4"/>
      <c r="B54" s="33" t="s">
        <v>11</v>
      </c>
      <c r="C54" s="43"/>
      <c r="D54" s="43"/>
      <c r="E54" s="43"/>
      <c r="F54" s="34"/>
      <c r="G54" s="4">
        <v>30</v>
      </c>
      <c r="H54" s="4">
        <v>1.41</v>
      </c>
      <c r="I54" s="4">
        <v>0.21</v>
      </c>
      <c r="J54" s="4">
        <v>14.94</v>
      </c>
      <c r="K54" s="41">
        <f t="shared" si="15"/>
        <v>67.289999999999992</v>
      </c>
      <c r="L54" s="42"/>
      <c r="M54" s="28"/>
      <c r="N54" s="29"/>
    </row>
    <row r="55" spans="1:14">
      <c r="A55" s="4" t="s">
        <v>7</v>
      </c>
      <c r="B55" s="33" t="s">
        <v>10</v>
      </c>
      <c r="C55" s="43"/>
      <c r="D55" s="43"/>
      <c r="E55" s="43"/>
      <c r="F55" s="34"/>
      <c r="G55" s="4">
        <v>30</v>
      </c>
      <c r="H55" s="4">
        <v>1.66</v>
      </c>
      <c r="I55" s="4">
        <v>0.39</v>
      </c>
      <c r="J55" s="4">
        <v>14.43</v>
      </c>
      <c r="K55" s="41">
        <f t="shared" si="15"/>
        <v>67.86999999999999</v>
      </c>
      <c r="L55" s="42"/>
      <c r="M55" s="28"/>
      <c r="N55" s="29"/>
    </row>
    <row r="56" spans="1:14">
      <c r="A56" s="17" t="s">
        <v>7</v>
      </c>
      <c r="B56" s="33" t="s">
        <v>7</v>
      </c>
      <c r="C56" s="43"/>
      <c r="D56" s="43"/>
      <c r="E56" s="43"/>
      <c r="F56" s="34"/>
      <c r="G56" s="17" t="s">
        <v>7</v>
      </c>
      <c r="H56" s="17" t="s">
        <v>7</v>
      </c>
      <c r="I56" s="17" t="s">
        <v>7</v>
      </c>
      <c r="J56" s="17" t="s">
        <v>7</v>
      </c>
      <c r="K56" s="28" t="s">
        <v>7</v>
      </c>
      <c r="L56" s="29"/>
      <c r="M56" s="28"/>
      <c r="N56" s="29"/>
    </row>
    <row r="57" spans="1:14">
      <c r="A57" s="17" t="s">
        <v>7</v>
      </c>
      <c r="B57" s="33" t="s">
        <v>7</v>
      </c>
      <c r="C57" s="43"/>
      <c r="D57" s="43"/>
      <c r="E57" s="43"/>
      <c r="F57" s="34"/>
      <c r="G57" s="17" t="s">
        <v>7</v>
      </c>
      <c r="H57" s="17" t="s">
        <v>7</v>
      </c>
      <c r="I57" s="17" t="s">
        <v>7</v>
      </c>
      <c r="J57" s="17" t="s">
        <v>7</v>
      </c>
      <c r="K57" s="28" t="s">
        <v>7</v>
      </c>
      <c r="L57" s="29"/>
      <c r="M57" s="28"/>
      <c r="N57" s="29"/>
    </row>
    <row r="58" spans="1:14">
      <c r="A58" s="4"/>
      <c r="B58" s="44" t="s">
        <v>17</v>
      </c>
      <c r="C58" s="45"/>
      <c r="D58" s="45"/>
      <c r="E58" s="45"/>
      <c r="F58" s="46"/>
      <c r="G58" s="4"/>
      <c r="H58" s="3">
        <f>SUM(H50:H57)</f>
        <v>23.29</v>
      </c>
      <c r="I58" s="3">
        <f>SUM(I50:I57)</f>
        <v>24.580000000000002</v>
      </c>
      <c r="J58" s="3">
        <f>SUM(J50:J57)</f>
        <v>92.610000000000014</v>
      </c>
      <c r="K58" s="37">
        <f>SUM(K50:K57)</f>
        <v>684.81999999999994</v>
      </c>
      <c r="L58" s="38"/>
      <c r="M58" s="37"/>
      <c r="N58" s="38"/>
    </row>
    <row r="59" spans="1:14">
      <c r="A59" s="4" t="s">
        <v>7</v>
      </c>
      <c r="B59" s="33" t="s">
        <v>7</v>
      </c>
      <c r="C59" s="43"/>
      <c r="D59" s="43"/>
      <c r="E59" s="43"/>
      <c r="F59" s="34"/>
      <c r="G59" s="4" t="s">
        <v>7</v>
      </c>
      <c r="H59" s="4" t="s">
        <v>7</v>
      </c>
      <c r="I59" s="4" t="s">
        <v>7</v>
      </c>
      <c r="J59" s="4" t="s">
        <v>7</v>
      </c>
      <c r="K59" s="41" t="s">
        <v>7</v>
      </c>
      <c r="L59" s="42"/>
      <c r="M59" s="37"/>
      <c r="N59" s="38"/>
    </row>
    <row r="60" spans="1:14">
      <c r="A60" s="17"/>
      <c r="B60" s="33"/>
      <c r="C60" s="43"/>
      <c r="D60" s="43"/>
      <c r="E60" s="43"/>
      <c r="F60" s="34"/>
      <c r="G60" s="17"/>
      <c r="H60" s="17"/>
      <c r="I60" s="17"/>
      <c r="J60" s="17"/>
      <c r="K60" s="41"/>
      <c r="L60" s="42"/>
      <c r="M60" s="9"/>
      <c r="N60" s="10"/>
    </row>
    <row r="61" spans="1:14">
      <c r="A61" s="17"/>
      <c r="B61" s="33"/>
      <c r="C61" s="43"/>
      <c r="D61" s="43"/>
      <c r="E61" s="43"/>
      <c r="F61" s="34"/>
      <c r="G61" s="17"/>
      <c r="H61" s="17"/>
      <c r="I61" s="17"/>
      <c r="J61" s="17"/>
      <c r="K61" s="41"/>
      <c r="L61" s="42"/>
      <c r="M61" s="28"/>
      <c r="N61" s="29"/>
    </row>
    <row r="62" spans="1:14">
      <c r="A62" s="4"/>
      <c r="B62" s="33"/>
      <c r="C62" s="43"/>
      <c r="D62" s="43"/>
      <c r="E62" s="43"/>
      <c r="F62" s="34"/>
      <c r="G62" s="4"/>
      <c r="H62" s="4"/>
      <c r="I62" s="4"/>
      <c r="J62" s="4"/>
      <c r="K62" s="41"/>
      <c r="L62" s="42"/>
      <c r="M62" s="28"/>
      <c r="N62" s="29"/>
    </row>
    <row r="63" spans="1:14">
      <c r="A63" s="4"/>
      <c r="B63" s="33"/>
      <c r="C63" s="43"/>
      <c r="D63" s="43"/>
      <c r="E63" s="43"/>
      <c r="F63" s="34"/>
      <c r="G63" s="4"/>
      <c r="H63" s="4"/>
      <c r="I63" s="4"/>
      <c r="J63" s="4"/>
      <c r="K63" s="41"/>
      <c r="L63" s="42"/>
      <c r="M63" s="39">
        <v>2</v>
      </c>
      <c r="N63" s="40"/>
    </row>
    <row r="64" spans="1:14" ht="18.75">
      <c r="A64" s="30" t="s">
        <v>20</v>
      </c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2"/>
    </row>
    <row r="65" spans="1:14">
      <c r="A65" s="4">
        <v>245</v>
      </c>
      <c r="B65" s="33" t="s">
        <v>46</v>
      </c>
      <c r="C65" s="43"/>
      <c r="D65" s="43"/>
      <c r="E65" s="43"/>
      <c r="F65" s="34"/>
      <c r="G65" s="4">
        <v>100</v>
      </c>
      <c r="H65" s="4">
        <v>14.44</v>
      </c>
      <c r="I65" s="4">
        <v>12.25</v>
      </c>
      <c r="J65" s="4">
        <v>3.78</v>
      </c>
      <c r="K65" s="41">
        <f>SUM(J65*4)+(I65*9)+(H65*4)</f>
        <v>183.13</v>
      </c>
      <c r="L65" s="42"/>
      <c r="M65" s="28"/>
      <c r="N65" s="29"/>
    </row>
    <row r="66" spans="1:14">
      <c r="A66" s="4">
        <v>303</v>
      </c>
      <c r="B66" s="33" t="s">
        <v>29</v>
      </c>
      <c r="C66" s="43"/>
      <c r="D66" s="43"/>
      <c r="E66" s="43"/>
      <c r="F66" s="34"/>
      <c r="G66" s="4">
        <v>180</v>
      </c>
      <c r="H66" s="4">
        <v>4.8</v>
      </c>
      <c r="I66" s="4">
        <v>6.008</v>
      </c>
      <c r="J66" s="4">
        <v>28.73</v>
      </c>
      <c r="K66" s="41">
        <f>SUM(J66*4)+(I66*9)+(H66*4)</f>
        <v>188.19200000000001</v>
      </c>
      <c r="L66" s="42"/>
      <c r="M66" s="28"/>
      <c r="N66" s="29"/>
    </row>
    <row r="67" spans="1:14">
      <c r="A67" s="17">
        <v>342</v>
      </c>
      <c r="B67" s="33" t="s">
        <v>57</v>
      </c>
      <c r="C67" s="43"/>
      <c r="D67" s="43"/>
      <c r="E67" s="43"/>
      <c r="F67" s="34"/>
      <c r="G67" s="17">
        <v>200</v>
      </c>
      <c r="H67" s="17">
        <v>0.16</v>
      </c>
      <c r="I67" s="17">
        <v>0.16</v>
      </c>
      <c r="J67" s="17">
        <v>27.88</v>
      </c>
      <c r="K67" s="28">
        <f t="shared" ref="K67" si="16">SUM(J67*4)+(I67*9)+(H67*4)</f>
        <v>113.6</v>
      </c>
      <c r="L67" s="29"/>
      <c r="M67" s="28"/>
      <c r="N67" s="29"/>
    </row>
    <row r="68" spans="1:14">
      <c r="A68" s="4">
        <v>338</v>
      </c>
      <c r="B68" s="33" t="s">
        <v>35</v>
      </c>
      <c r="C68" s="43"/>
      <c r="D68" s="43"/>
      <c r="E68" s="43"/>
      <c r="F68" s="34"/>
      <c r="G68" s="12">
        <v>100</v>
      </c>
      <c r="H68" s="12">
        <v>1.5</v>
      </c>
      <c r="I68" s="12">
        <v>0.5</v>
      </c>
      <c r="J68" s="12">
        <v>21</v>
      </c>
      <c r="K68" s="41">
        <f t="shared" ref="K68" si="17">SUM(J68*4)+(I68*9)+(H68*4)</f>
        <v>94.5</v>
      </c>
      <c r="L68" s="42"/>
      <c r="M68" s="28"/>
      <c r="N68" s="29"/>
    </row>
    <row r="69" spans="1:14">
      <c r="A69" s="4"/>
      <c r="B69" s="33" t="s">
        <v>10</v>
      </c>
      <c r="C69" s="43"/>
      <c r="D69" s="43"/>
      <c r="E69" s="43"/>
      <c r="F69" s="34"/>
      <c r="G69" s="4">
        <v>30</v>
      </c>
      <c r="H69" s="4">
        <v>1.66</v>
      </c>
      <c r="I69" s="4">
        <v>0.39</v>
      </c>
      <c r="J69" s="4">
        <v>14.43</v>
      </c>
      <c r="K69" s="41">
        <f t="shared" ref="K69:K70" si="18">SUM(J69*4)+(I69*9)+(H69*4)</f>
        <v>67.86999999999999</v>
      </c>
      <c r="L69" s="42"/>
      <c r="M69" s="33"/>
      <c r="N69" s="34"/>
    </row>
    <row r="70" spans="1:14">
      <c r="A70" s="4"/>
      <c r="B70" s="33" t="s">
        <v>11</v>
      </c>
      <c r="C70" s="43"/>
      <c r="D70" s="43"/>
      <c r="E70" s="43"/>
      <c r="F70" s="34"/>
      <c r="G70" s="4">
        <v>30</v>
      </c>
      <c r="H70" s="4">
        <v>1.41</v>
      </c>
      <c r="I70" s="4">
        <v>0.21</v>
      </c>
      <c r="J70" s="4">
        <v>14.94</v>
      </c>
      <c r="K70" s="41">
        <f t="shared" si="18"/>
        <v>67.289999999999992</v>
      </c>
      <c r="L70" s="42"/>
      <c r="M70" s="33"/>
      <c r="N70" s="34"/>
    </row>
    <row r="71" spans="1:14">
      <c r="A71" s="17" t="s">
        <v>7</v>
      </c>
      <c r="B71" s="33" t="s">
        <v>7</v>
      </c>
      <c r="C71" s="43"/>
      <c r="D71" s="43"/>
      <c r="E71" s="43"/>
      <c r="F71" s="34"/>
      <c r="G71" s="17" t="s">
        <v>7</v>
      </c>
      <c r="H71" s="17" t="s">
        <v>7</v>
      </c>
      <c r="I71" s="17" t="s">
        <v>7</v>
      </c>
      <c r="J71" s="17" t="s">
        <v>7</v>
      </c>
      <c r="K71" s="28" t="s">
        <v>7</v>
      </c>
      <c r="L71" s="29"/>
      <c r="M71" s="33"/>
      <c r="N71" s="34"/>
    </row>
    <row r="72" spans="1:14">
      <c r="A72" s="4"/>
      <c r="B72" s="33"/>
      <c r="C72" s="43"/>
      <c r="D72" s="43"/>
      <c r="E72" s="43"/>
      <c r="F72" s="34"/>
      <c r="G72" s="4"/>
      <c r="H72" s="1"/>
      <c r="I72" s="1"/>
      <c r="J72" s="1"/>
      <c r="K72" s="35"/>
      <c r="L72" s="36"/>
      <c r="M72" s="33"/>
      <c r="N72" s="34"/>
    </row>
    <row r="73" spans="1:14">
      <c r="A73" s="4"/>
      <c r="B73" s="33" t="s">
        <v>7</v>
      </c>
      <c r="C73" s="43"/>
      <c r="D73" s="43"/>
      <c r="E73" s="43"/>
      <c r="F73" s="34"/>
      <c r="G73" s="4"/>
      <c r="H73" s="1"/>
      <c r="I73" s="1"/>
      <c r="J73" s="1"/>
      <c r="K73" s="35"/>
      <c r="L73" s="36"/>
      <c r="M73" s="28"/>
      <c r="N73" s="29"/>
    </row>
    <row r="74" spans="1:14">
      <c r="A74" s="4"/>
      <c r="B74" s="44" t="s">
        <v>17</v>
      </c>
      <c r="C74" s="45"/>
      <c r="D74" s="45"/>
      <c r="E74" s="45"/>
      <c r="F74" s="46"/>
      <c r="G74" s="4"/>
      <c r="H74" s="3">
        <f>SUM(H65:H73)</f>
        <v>23.97</v>
      </c>
      <c r="I74" s="3">
        <f>SUM(I65:I73)</f>
        <v>19.518000000000001</v>
      </c>
      <c r="J74" s="3">
        <f>SUM(J65:J73)</f>
        <v>110.75999999999999</v>
      </c>
      <c r="K74" s="37">
        <f>SUM(K65:K73)</f>
        <v>714.58199999999999</v>
      </c>
      <c r="L74" s="38"/>
      <c r="M74" s="37"/>
      <c r="N74" s="38"/>
    </row>
    <row r="75" spans="1:14">
      <c r="A75" s="4"/>
      <c r="B75" s="33"/>
      <c r="C75" s="43"/>
      <c r="D75" s="43"/>
      <c r="E75" s="43"/>
      <c r="F75" s="34"/>
      <c r="G75" s="4"/>
      <c r="H75" s="4"/>
      <c r="I75" s="4"/>
      <c r="J75" s="4"/>
      <c r="K75" s="28"/>
      <c r="L75" s="29"/>
      <c r="M75" s="33"/>
      <c r="N75" s="34"/>
    </row>
    <row r="76" spans="1:14" ht="18.75">
      <c r="A76" s="30" t="s">
        <v>21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2"/>
    </row>
    <row r="77" spans="1:14">
      <c r="A77" s="4">
        <v>322</v>
      </c>
      <c r="B77" s="33" t="s">
        <v>30</v>
      </c>
      <c r="C77" s="43"/>
      <c r="D77" s="43"/>
      <c r="E77" s="43"/>
      <c r="F77" s="34"/>
      <c r="G77" s="4">
        <v>100</v>
      </c>
      <c r="H77" s="4">
        <v>15.43</v>
      </c>
      <c r="I77" s="4">
        <v>14.17</v>
      </c>
      <c r="J77" s="4">
        <v>15.75</v>
      </c>
      <c r="K77" s="28">
        <f t="shared" ref="K77" si="19">SUM(J77*4)+(I77*9)+(H77*4)</f>
        <v>252.25</v>
      </c>
      <c r="L77" s="29"/>
      <c r="M77" s="33"/>
      <c r="N77" s="34"/>
    </row>
    <row r="78" spans="1:14">
      <c r="A78" s="17">
        <v>376</v>
      </c>
      <c r="B78" s="33" t="s">
        <v>55</v>
      </c>
      <c r="C78" s="43"/>
      <c r="D78" s="43"/>
      <c r="E78" s="43"/>
      <c r="F78" s="34"/>
      <c r="G78" s="17" t="s">
        <v>56</v>
      </c>
      <c r="H78" s="17">
        <v>0</v>
      </c>
      <c r="I78" s="17">
        <v>0</v>
      </c>
      <c r="J78" s="17">
        <v>15</v>
      </c>
      <c r="K78" s="28">
        <f t="shared" ref="K78" si="20">SUM(J78*4)+(I78*9)+(H78*4)</f>
        <v>60</v>
      </c>
      <c r="L78" s="29"/>
      <c r="M78" s="33"/>
      <c r="N78" s="34"/>
    </row>
    <row r="79" spans="1:14">
      <c r="A79" s="17">
        <v>179</v>
      </c>
      <c r="B79" s="33" t="s">
        <v>26</v>
      </c>
      <c r="C79" s="43"/>
      <c r="D79" s="43"/>
      <c r="E79" s="43"/>
      <c r="F79" s="34"/>
      <c r="G79" s="17">
        <v>180</v>
      </c>
      <c r="H79" s="17">
        <v>4.33</v>
      </c>
      <c r="I79" s="17">
        <v>5.64</v>
      </c>
      <c r="J79" s="17">
        <v>41.6</v>
      </c>
      <c r="K79" s="41">
        <f t="shared" ref="K79" si="21">SUM(J79*4)+(I79*9)+(H79*4)</f>
        <v>234.48</v>
      </c>
      <c r="L79" s="42"/>
      <c r="M79" s="33"/>
      <c r="N79" s="34"/>
    </row>
    <row r="80" spans="1:14">
      <c r="A80" s="4"/>
      <c r="B80" s="33" t="s">
        <v>11</v>
      </c>
      <c r="C80" s="43"/>
      <c r="D80" s="43"/>
      <c r="E80" s="43"/>
      <c r="F80" s="34"/>
      <c r="G80" s="4">
        <v>30</v>
      </c>
      <c r="H80" s="4">
        <v>1.41</v>
      </c>
      <c r="I80" s="4">
        <v>0.21</v>
      </c>
      <c r="J80" s="4">
        <v>14.94</v>
      </c>
      <c r="K80" s="28">
        <f t="shared" ref="K80" si="22">SUM(J80*4)+(I80*9)+(H80*4)</f>
        <v>67.289999999999992</v>
      </c>
      <c r="L80" s="29"/>
      <c r="M80" s="33"/>
      <c r="N80" s="34"/>
    </row>
    <row r="81" spans="1:14">
      <c r="A81" s="4" t="s">
        <v>7</v>
      </c>
      <c r="B81" s="33" t="s">
        <v>10</v>
      </c>
      <c r="C81" s="43"/>
      <c r="D81" s="43"/>
      <c r="E81" s="43"/>
      <c r="F81" s="34"/>
      <c r="G81" s="4">
        <v>30</v>
      </c>
      <c r="H81" s="4">
        <v>1.66</v>
      </c>
      <c r="I81" s="4">
        <v>0.39</v>
      </c>
      <c r="J81" s="4">
        <v>14.43</v>
      </c>
      <c r="K81" s="41">
        <f t="shared" ref="K81" si="23">SUM(J81*4)+(I81*9)+(H81*4)</f>
        <v>67.86999999999999</v>
      </c>
      <c r="L81" s="42"/>
      <c r="M81" s="33"/>
      <c r="N81" s="34"/>
    </row>
    <row r="82" spans="1:14">
      <c r="A82" s="4">
        <v>338</v>
      </c>
      <c r="B82" s="33" t="s">
        <v>14</v>
      </c>
      <c r="C82" s="43"/>
      <c r="D82" s="43"/>
      <c r="E82" s="43"/>
      <c r="F82" s="34"/>
      <c r="G82" s="12">
        <v>100</v>
      </c>
      <c r="H82" s="12">
        <v>0.4</v>
      </c>
      <c r="I82" s="12">
        <v>0.4</v>
      </c>
      <c r="J82" s="12">
        <v>9.8000000000000007</v>
      </c>
      <c r="K82" s="28">
        <f t="shared" ref="K82" si="24">SUM(J82*4)+(I82*9)+(H82*4)</f>
        <v>44.400000000000006</v>
      </c>
      <c r="L82" s="29"/>
      <c r="M82" s="33"/>
      <c r="N82" s="34"/>
    </row>
    <row r="83" spans="1:14">
      <c r="A83" s="17" t="s">
        <v>7</v>
      </c>
      <c r="B83" s="33" t="s">
        <v>7</v>
      </c>
      <c r="C83" s="43"/>
      <c r="D83" s="43"/>
      <c r="E83" s="43"/>
      <c r="F83" s="34"/>
      <c r="G83" s="17" t="s">
        <v>7</v>
      </c>
      <c r="H83" s="17" t="s">
        <v>7</v>
      </c>
      <c r="I83" s="17" t="s">
        <v>7</v>
      </c>
      <c r="J83" s="17" t="s">
        <v>7</v>
      </c>
      <c r="K83" s="28" t="s">
        <v>7</v>
      </c>
      <c r="L83" s="29"/>
      <c r="M83" s="28"/>
      <c r="N83" s="29"/>
    </row>
    <row r="84" spans="1:14">
      <c r="A84" s="4"/>
      <c r="B84" s="33"/>
      <c r="C84" s="43"/>
      <c r="D84" s="43"/>
      <c r="E84" s="43"/>
      <c r="F84" s="34"/>
      <c r="G84" s="4"/>
      <c r="H84" s="4"/>
      <c r="I84" s="4"/>
      <c r="J84" s="4"/>
      <c r="K84" s="28"/>
      <c r="L84" s="29"/>
      <c r="M84" s="33"/>
      <c r="N84" s="34"/>
    </row>
    <row r="85" spans="1:14">
      <c r="A85" s="4"/>
      <c r="B85" s="44" t="s">
        <v>17</v>
      </c>
      <c r="C85" s="45"/>
      <c r="D85" s="45"/>
      <c r="E85" s="45"/>
      <c r="F85" s="46"/>
      <c r="G85" s="4"/>
      <c r="H85" s="3">
        <f>SUM(H77:H84)</f>
        <v>23.229999999999997</v>
      </c>
      <c r="I85" s="3">
        <f>SUM(I77:I84)</f>
        <v>20.81</v>
      </c>
      <c r="J85" s="3">
        <f>SUM(J77:J84)</f>
        <v>111.52</v>
      </c>
      <c r="K85" s="37">
        <f>SUM(K77:K84)</f>
        <v>726.29</v>
      </c>
      <c r="L85" s="38"/>
      <c r="M85" s="37"/>
      <c r="N85" s="38"/>
    </row>
    <row r="86" spans="1:14">
      <c r="A86" s="4"/>
      <c r="B86" s="33"/>
      <c r="C86" s="43"/>
      <c r="D86" s="43"/>
      <c r="E86" s="43"/>
      <c r="F86" s="34"/>
      <c r="G86" s="4"/>
      <c r="H86" s="4"/>
      <c r="I86" s="4"/>
      <c r="J86" s="4"/>
      <c r="K86" s="28"/>
      <c r="L86" s="29"/>
      <c r="M86" s="33"/>
      <c r="N86" s="34"/>
    </row>
    <row r="87" spans="1:14">
      <c r="A87" s="17"/>
      <c r="B87" s="33"/>
      <c r="C87" s="43"/>
      <c r="D87" s="43"/>
      <c r="E87" s="43"/>
      <c r="F87" s="34"/>
      <c r="G87" s="17"/>
      <c r="H87" s="17"/>
      <c r="I87" s="17"/>
      <c r="J87" s="17"/>
      <c r="K87" s="28"/>
      <c r="L87" s="29"/>
      <c r="M87" s="33"/>
      <c r="N87" s="34"/>
    </row>
    <row r="88" spans="1:14" ht="18.75">
      <c r="A88" s="30" t="s">
        <v>22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2"/>
    </row>
    <row r="89" spans="1:14">
      <c r="A89" s="4">
        <v>179</v>
      </c>
      <c r="B89" s="33" t="s">
        <v>59</v>
      </c>
      <c r="C89" s="43"/>
      <c r="D89" s="43"/>
      <c r="E89" s="43"/>
      <c r="F89" s="34"/>
      <c r="G89" s="4">
        <v>180</v>
      </c>
      <c r="H89" s="4">
        <v>8.33</v>
      </c>
      <c r="I89" s="4">
        <v>7.78</v>
      </c>
      <c r="J89" s="4">
        <v>37</v>
      </c>
      <c r="K89" s="41">
        <f t="shared" ref="K89:K90" si="25">SUM(J89*4)+(I89*9)+(H89*4)</f>
        <v>251.33999999999997</v>
      </c>
      <c r="L89" s="42"/>
      <c r="M89" s="33"/>
      <c r="N89" s="34"/>
    </row>
    <row r="90" spans="1:14">
      <c r="A90" s="4">
        <v>304</v>
      </c>
      <c r="B90" s="33" t="s">
        <v>52</v>
      </c>
      <c r="C90" s="43"/>
      <c r="D90" s="43"/>
      <c r="E90" s="43"/>
      <c r="F90" s="34"/>
      <c r="G90" s="17" t="s">
        <v>44</v>
      </c>
      <c r="H90" s="4">
        <v>12.11</v>
      </c>
      <c r="I90" s="4">
        <v>12.25</v>
      </c>
      <c r="J90" s="4">
        <v>15.32</v>
      </c>
      <c r="K90" s="41">
        <f t="shared" si="25"/>
        <v>219.97</v>
      </c>
      <c r="L90" s="42"/>
      <c r="M90" s="33"/>
      <c r="N90" s="34"/>
    </row>
    <row r="91" spans="1:14">
      <c r="A91" s="17">
        <v>376</v>
      </c>
      <c r="B91" s="33" t="s">
        <v>55</v>
      </c>
      <c r="C91" s="43"/>
      <c r="D91" s="43"/>
      <c r="E91" s="43"/>
      <c r="F91" s="34"/>
      <c r="G91" s="17" t="s">
        <v>56</v>
      </c>
      <c r="H91" s="17">
        <v>0</v>
      </c>
      <c r="I91" s="17">
        <v>0</v>
      </c>
      <c r="J91" s="17">
        <v>15</v>
      </c>
      <c r="K91" s="28">
        <f t="shared" ref="K91" si="26">SUM(J91*4)+(I91*9)+(H91*4)</f>
        <v>60</v>
      </c>
      <c r="L91" s="29"/>
      <c r="M91" s="33"/>
      <c r="N91" s="34"/>
    </row>
    <row r="92" spans="1:14">
      <c r="A92" s="13">
        <v>389</v>
      </c>
      <c r="B92" s="33" t="s">
        <v>43</v>
      </c>
      <c r="C92" s="43"/>
      <c r="D92" s="43"/>
      <c r="E92" s="43"/>
      <c r="F92" s="34"/>
      <c r="G92" s="13">
        <v>200</v>
      </c>
      <c r="H92" s="14">
        <v>0.1</v>
      </c>
      <c r="I92" s="14">
        <v>0</v>
      </c>
      <c r="J92" s="14">
        <v>9.8000000000000007</v>
      </c>
      <c r="K92" s="28">
        <f t="shared" ref="K92" si="27">SUM(J92*4)+(I92*9)+(H92*4)</f>
        <v>39.6</v>
      </c>
      <c r="L92" s="29"/>
      <c r="M92" s="33"/>
      <c r="N92" s="34"/>
    </row>
    <row r="93" spans="1:14">
      <c r="A93" s="4"/>
      <c r="B93" s="33" t="s">
        <v>10</v>
      </c>
      <c r="C93" s="43"/>
      <c r="D93" s="43"/>
      <c r="E93" s="43"/>
      <c r="F93" s="34"/>
      <c r="G93" s="4">
        <v>30</v>
      </c>
      <c r="H93" s="4">
        <v>2.4900000000000002</v>
      </c>
      <c r="I93" s="4">
        <v>0.57999999999999996</v>
      </c>
      <c r="J93" s="4">
        <v>21.64</v>
      </c>
      <c r="K93" s="28">
        <f t="shared" ref="K93" si="28">SUM(J93*4)+(I93*9)+(H93*4)</f>
        <v>101.74000000000001</v>
      </c>
      <c r="L93" s="29"/>
      <c r="M93" s="33"/>
      <c r="N93" s="34"/>
    </row>
    <row r="94" spans="1:14">
      <c r="A94" s="4"/>
      <c r="B94" s="33" t="s">
        <v>11</v>
      </c>
      <c r="C94" s="43"/>
      <c r="D94" s="43"/>
      <c r="E94" s="43"/>
      <c r="F94" s="34"/>
      <c r="G94" s="4">
        <v>30</v>
      </c>
      <c r="H94" s="4">
        <v>1.41</v>
      </c>
      <c r="I94" s="4">
        <v>0.21</v>
      </c>
      <c r="J94" s="4">
        <v>14.94</v>
      </c>
      <c r="K94" s="41">
        <f t="shared" ref="K94" si="29">SUM(J94*4)+(I94*9)+(H94*4)</f>
        <v>67.289999999999992</v>
      </c>
      <c r="L94" s="42"/>
      <c r="M94" s="33"/>
      <c r="N94" s="34"/>
    </row>
    <row r="95" spans="1:14">
      <c r="A95" s="17">
        <v>219</v>
      </c>
      <c r="B95" s="33" t="s">
        <v>63</v>
      </c>
      <c r="C95" s="43"/>
      <c r="D95" s="43"/>
      <c r="E95" s="43"/>
      <c r="F95" s="34"/>
      <c r="G95" s="19" t="s">
        <v>64</v>
      </c>
      <c r="H95" s="8">
        <v>10.039999999999999</v>
      </c>
      <c r="I95" s="8">
        <v>8.8699999999999992</v>
      </c>
      <c r="J95" s="8">
        <v>15.14</v>
      </c>
      <c r="K95" s="28">
        <f t="shared" ref="K95" si="30">SUM(J95*4)+(I95*9)+(H95*4)</f>
        <v>180.54999999999998</v>
      </c>
      <c r="L95" s="29"/>
      <c r="M95" s="33">
        <v>3</v>
      </c>
      <c r="N95" s="34"/>
    </row>
    <row r="96" spans="1:14">
      <c r="A96" s="4"/>
      <c r="B96" s="33"/>
      <c r="C96" s="43"/>
      <c r="D96" s="43"/>
      <c r="E96" s="43"/>
      <c r="F96" s="34"/>
      <c r="G96" s="4"/>
      <c r="H96" s="4"/>
      <c r="I96" s="4"/>
      <c r="J96" s="4"/>
      <c r="K96" s="28"/>
      <c r="L96" s="29"/>
      <c r="M96" s="33"/>
      <c r="N96" s="34"/>
    </row>
    <row r="97" spans="1:14">
      <c r="A97" s="4"/>
      <c r="B97" s="44" t="s">
        <v>17</v>
      </c>
      <c r="C97" s="45"/>
      <c r="D97" s="45"/>
      <c r="E97" s="45"/>
      <c r="F97" s="46"/>
      <c r="G97" s="4"/>
      <c r="H97" s="3">
        <f>SUM(H89:H96)</f>
        <v>34.480000000000004</v>
      </c>
      <c r="I97" s="3">
        <f>SUM(I89:I96)</f>
        <v>29.689999999999998</v>
      </c>
      <c r="J97" s="3">
        <f>SUM(J89:J96)</f>
        <v>128.83999999999997</v>
      </c>
      <c r="K97" s="37">
        <f>SUM(K89:K96)</f>
        <v>920.4899999999999</v>
      </c>
      <c r="L97" s="38"/>
      <c r="M97" s="28"/>
      <c r="N97" s="29"/>
    </row>
    <row r="98" spans="1:14">
      <c r="A98" s="4"/>
      <c r="B98" s="33"/>
      <c r="C98" s="43"/>
      <c r="D98" s="43"/>
      <c r="E98" s="43"/>
      <c r="F98" s="34"/>
      <c r="G98" s="1"/>
      <c r="H98" s="1"/>
      <c r="I98" s="1"/>
      <c r="J98" s="1"/>
      <c r="K98" s="35"/>
      <c r="L98" s="36"/>
      <c r="M98" s="35"/>
      <c r="N98" s="36"/>
    </row>
    <row r="99" spans="1:14">
      <c r="A99" s="4"/>
      <c r="B99" s="33"/>
      <c r="C99" s="43"/>
      <c r="D99" s="43"/>
      <c r="E99" s="43"/>
      <c r="F99" s="34"/>
      <c r="G99" s="1"/>
      <c r="H99" s="1"/>
      <c r="I99" s="1"/>
      <c r="J99" s="1"/>
      <c r="K99" s="35"/>
      <c r="L99" s="36"/>
      <c r="M99" s="35"/>
      <c r="N99" s="36"/>
    </row>
    <row r="100" spans="1:14" ht="18.75">
      <c r="A100" s="30" t="s">
        <v>23</v>
      </c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2"/>
    </row>
    <row r="101" spans="1:14">
      <c r="A101" s="4">
        <v>246</v>
      </c>
      <c r="B101" s="33" t="s">
        <v>31</v>
      </c>
      <c r="C101" s="43"/>
      <c r="D101" s="43"/>
      <c r="E101" s="43"/>
      <c r="F101" s="34"/>
      <c r="G101" s="4">
        <v>100</v>
      </c>
      <c r="H101" s="4">
        <v>10.92</v>
      </c>
      <c r="I101" s="4">
        <v>11.51</v>
      </c>
      <c r="J101" s="4">
        <v>2.67</v>
      </c>
      <c r="K101" s="41">
        <f t="shared" ref="K101" si="31">SUM(J101*4)+(I101*9)+(H101*4)</f>
        <v>157.95000000000002</v>
      </c>
      <c r="L101" s="42"/>
      <c r="M101" s="28"/>
      <c r="N101" s="29"/>
    </row>
    <row r="102" spans="1:14">
      <c r="A102" s="17">
        <v>342</v>
      </c>
      <c r="B102" s="33" t="s">
        <v>57</v>
      </c>
      <c r="C102" s="43"/>
      <c r="D102" s="43"/>
      <c r="E102" s="43"/>
      <c r="F102" s="34"/>
      <c r="G102" s="17">
        <v>200</v>
      </c>
      <c r="H102" s="17">
        <v>0.16</v>
      </c>
      <c r="I102" s="17">
        <v>0.16</v>
      </c>
      <c r="J102" s="17">
        <v>27.88</v>
      </c>
      <c r="K102" s="28">
        <f t="shared" ref="K102" si="32">SUM(J102*4)+(I102*9)+(H102*4)</f>
        <v>113.6</v>
      </c>
      <c r="L102" s="29"/>
      <c r="M102" s="28"/>
      <c r="N102" s="29"/>
    </row>
    <row r="103" spans="1:14">
      <c r="A103" s="4"/>
      <c r="B103" s="33" t="s">
        <v>10</v>
      </c>
      <c r="C103" s="43"/>
      <c r="D103" s="43"/>
      <c r="E103" s="43"/>
      <c r="F103" s="34"/>
      <c r="G103" s="4">
        <v>30</v>
      </c>
      <c r="H103" s="4">
        <v>2.4900000000000002</v>
      </c>
      <c r="I103" s="4">
        <v>0.57999999999999996</v>
      </c>
      <c r="J103" s="4">
        <v>21.64</v>
      </c>
      <c r="K103" s="41">
        <f t="shared" ref="K103" si="33">SUM(J103*4)+(I103*9)+(H103*4)</f>
        <v>101.74000000000001</v>
      </c>
      <c r="L103" s="42"/>
      <c r="M103" s="28"/>
      <c r="N103" s="29"/>
    </row>
    <row r="104" spans="1:14">
      <c r="A104" s="4"/>
      <c r="B104" s="33" t="s">
        <v>11</v>
      </c>
      <c r="C104" s="43"/>
      <c r="D104" s="43"/>
      <c r="E104" s="43"/>
      <c r="F104" s="34"/>
      <c r="G104" s="4">
        <v>30</v>
      </c>
      <c r="H104" s="4">
        <v>1.41</v>
      </c>
      <c r="I104" s="4">
        <v>0.21</v>
      </c>
      <c r="J104" s="4">
        <v>14.94</v>
      </c>
      <c r="K104" s="41">
        <f t="shared" ref="K104:K106" si="34">SUM(J104*4)+(I104*9)+(H104*4)</f>
        <v>67.289999999999992</v>
      </c>
      <c r="L104" s="42"/>
      <c r="M104" s="28"/>
      <c r="N104" s="29"/>
    </row>
    <row r="105" spans="1:14">
      <c r="A105" s="4">
        <v>338</v>
      </c>
      <c r="B105" s="33" t="s">
        <v>14</v>
      </c>
      <c r="C105" s="43"/>
      <c r="D105" s="43"/>
      <c r="E105" s="43"/>
      <c r="F105" s="34"/>
      <c r="G105" s="4">
        <v>100</v>
      </c>
      <c r="H105" s="4">
        <v>0.4</v>
      </c>
      <c r="I105" s="4">
        <v>0.4</v>
      </c>
      <c r="J105" s="4">
        <v>9.8000000000000007</v>
      </c>
      <c r="K105" s="41">
        <f t="shared" si="34"/>
        <v>44.400000000000006</v>
      </c>
      <c r="L105" s="42"/>
      <c r="M105" s="28"/>
      <c r="N105" s="29"/>
    </row>
    <row r="106" spans="1:14">
      <c r="A106" s="4">
        <v>179</v>
      </c>
      <c r="B106" s="33" t="s">
        <v>27</v>
      </c>
      <c r="C106" s="43"/>
      <c r="D106" s="43"/>
      <c r="E106" s="43"/>
      <c r="F106" s="34"/>
      <c r="G106" s="4">
        <v>180</v>
      </c>
      <c r="H106" s="4">
        <v>4.5999999999999996</v>
      </c>
      <c r="I106" s="4">
        <v>4.18</v>
      </c>
      <c r="J106" s="4">
        <v>28.7</v>
      </c>
      <c r="K106" s="41">
        <f t="shared" si="34"/>
        <v>170.82</v>
      </c>
      <c r="L106" s="42"/>
      <c r="M106" s="28"/>
      <c r="N106" s="29"/>
    </row>
    <row r="107" spans="1:14">
      <c r="A107" s="17" t="s">
        <v>7</v>
      </c>
      <c r="B107" s="33"/>
      <c r="C107" s="43"/>
      <c r="D107" s="43"/>
      <c r="E107" s="43"/>
      <c r="F107" s="34"/>
      <c r="G107" s="13"/>
      <c r="H107" s="13"/>
      <c r="I107" s="13"/>
      <c r="J107" s="13"/>
      <c r="K107" s="28"/>
      <c r="L107" s="29"/>
      <c r="M107" s="28"/>
      <c r="N107" s="29"/>
    </row>
    <row r="108" spans="1:14">
      <c r="A108" s="4"/>
      <c r="B108" s="33"/>
      <c r="C108" s="43"/>
      <c r="D108" s="43"/>
      <c r="E108" s="43"/>
      <c r="F108" s="34"/>
      <c r="G108" s="4"/>
      <c r="H108" s="4"/>
      <c r="I108" s="4"/>
      <c r="J108" s="4"/>
      <c r="K108" s="28"/>
      <c r="L108" s="29"/>
      <c r="M108" s="28"/>
      <c r="N108" s="29"/>
    </row>
    <row r="109" spans="1:14">
      <c r="A109" s="4"/>
      <c r="B109" s="44" t="s">
        <v>17</v>
      </c>
      <c r="C109" s="45"/>
      <c r="D109" s="45"/>
      <c r="E109" s="45"/>
      <c r="F109" s="46"/>
      <c r="G109" s="4"/>
      <c r="H109" s="3">
        <f>SUM(H101:H108)</f>
        <v>19.98</v>
      </c>
      <c r="I109" s="3">
        <f>SUM(I101:I108)</f>
        <v>17.04</v>
      </c>
      <c r="J109" s="3">
        <f>SUM(J101:J108)</f>
        <v>105.63</v>
      </c>
      <c r="K109" s="37">
        <f>SUM(K101:K108)</f>
        <v>655.8</v>
      </c>
      <c r="L109" s="38"/>
      <c r="M109" s="37"/>
      <c r="N109" s="38"/>
    </row>
    <row r="110" spans="1:14">
      <c r="A110" s="4"/>
      <c r="B110" s="33"/>
      <c r="C110" s="43"/>
      <c r="D110" s="43"/>
      <c r="E110" s="43"/>
      <c r="F110" s="34"/>
      <c r="G110" s="4"/>
      <c r="H110" s="4"/>
      <c r="I110" s="4"/>
      <c r="J110" s="4"/>
      <c r="K110" s="28"/>
      <c r="L110" s="29"/>
      <c r="M110" s="35"/>
      <c r="N110" s="36"/>
    </row>
    <row r="111" spans="1:14" ht="18.75">
      <c r="A111" s="30" t="s">
        <v>24</v>
      </c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2"/>
    </row>
    <row r="112" spans="1:14">
      <c r="A112" s="4">
        <v>125</v>
      </c>
      <c r="B112" s="33" t="s">
        <v>40</v>
      </c>
      <c r="C112" s="43"/>
      <c r="D112" s="43"/>
      <c r="E112" s="43"/>
      <c r="F112" s="34"/>
      <c r="G112" s="4">
        <v>180</v>
      </c>
      <c r="H112" s="4">
        <v>3.63</v>
      </c>
      <c r="I112" s="4">
        <v>7.12</v>
      </c>
      <c r="J112" s="4">
        <v>25.18</v>
      </c>
      <c r="K112" s="28">
        <f t="shared" ref="K112" si="35">SUM(J112*4)+(I112*9)+(H112*4)</f>
        <v>179.32000000000002</v>
      </c>
      <c r="L112" s="29"/>
      <c r="M112" s="35"/>
      <c r="N112" s="36"/>
    </row>
    <row r="113" spans="1:14">
      <c r="A113" s="4">
        <v>290</v>
      </c>
      <c r="B113" s="33" t="s">
        <v>54</v>
      </c>
      <c r="C113" s="43"/>
      <c r="D113" s="43"/>
      <c r="E113" s="43"/>
      <c r="F113" s="34"/>
      <c r="G113" s="4">
        <v>100</v>
      </c>
      <c r="H113" s="4">
        <v>11.41</v>
      </c>
      <c r="I113" s="4">
        <v>10.28</v>
      </c>
      <c r="J113" s="4">
        <v>2.93</v>
      </c>
      <c r="K113" s="28">
        <f t="shared" ref="K113:K116" si="36">SUM(J113*4)+(I113*9)+(H113*4)</f>
        <v>149.88</v>
      </c>
      <c r="L113" s="29"/>
      <c r="M113" s="35"/>
      <c r="N113" s="36"/>
    </row>
    <row r="114" spans="1:14">
      <c r="A114" s="17">
        <v>379</v>
      </c>
      <c r="B114" s="33" t="s">
        <v>12</v>
      </c>
      <c r="C114" s="43"/>
      <c r="D114" s="43"/>
      <c r="E114" s="43"/>
      <c r="F114" s="34"/>
      <c r="G114" s="17">
        <v>200</v>
      </c>
      <c r="H114" s="17">
        <v>3.96</v>
      </c>
      <c r="I114" s="17">
        <v>2.67</v>
      </c>
      <c r="J114" s="17">
        <v>15.94</v>
      </c>
      <c r="K114" s="28">
        <f t="shared" si="36"/>
        <v>103.63</v>
      </c>
      <c r="L114" s="29"/>
      <c r="M114" s="35"/>
      <c r="N114" s="36"/>
    </row>
    <row r="115" spans="1:14">
      <c r="A115" s="4"/>
      <c r="B115" s="33" t="s">
        <v>10</v>
      </c>
      <c r="C115" s="43"/>
      <c r="D115" s="43"/>
      <c r="E115" s="43"/>
      <c r="F115" s="34"/>
      <c r="G115" s="4">
        <v>30</v>
      </c>
      <c r="H115" s="4">
        <v>1.66</v>
      </c>
      <c r="I115" s="4">
        <v>0.39</v>
      </c>
      <c r="J115" s="4">
        <v>14.43</v>
      </c>
      <c r="K115" s="41">
        <f t="shared" ref="K115" si="37">SUM(J115*4)+(I115*9)+(H115*4)</f>
        <v>67.86999999999999</v>
      </c>
      <c r="L115" s="42"/>
      <c r="M115" s="35"/>
      <c r="N115" s="36"/>
    </row>
    <row r="116" spans="1:14">
      <c r="A116" s="6"/>
      <c r="B116" s="33" t="s">
        <v>11</v>
      </c>
      <c r="C116" s="43"/>
      <c r="D116" s="43"/>
      <c r="E116" s="43"/>
      <c r="F116" s="34"/>
      <c r="G116" s="4">
        <v>30</v>
      </c>
      <c r="H116" s="4">
        <v>1.41</v>
      </c>
      <c r="I116" s="4">
        <v>0.21</v>
      </c>
      <c r="J116" s="4">
        <v>14.94</v>
      </c>
      <c r="K116" s="28">
        <f t="shared" si="36"/>
        <v>67.289999999999992</v>
      </c>
      <c r="L116" s="29"/>
      <c r="M116" s="35"/>
      <c r="N116" s="36"/>
    </row>
    <row r="117" spans="1:14">
      <c r="A117" s="4">
        <v>338</v>
      </c>
      <c r="B117" s="33" t="s">
        <v>35</v>
      </c>
      <c r="C117" s="43"/>
      <c r="D117" s="43"/>
      <c r="E117" s="43"/>
      <c r="F117" s="34"/>
      <c r="G117" s="12">
        <v>100</v>
      </c>
      <c r="H117" s="12">
        <v>1.5</v>
      </c>
      <c r="I117" s="12">
        <v>0.5</v>
      </c>
      <c r="J117" s="12">
        <v>21</v>
      </c>
      <c r="K117" s="28">
        <f t="shared" ref="K117" si="38">SUM(J117*4)+(I117*9)+(H117*4)</f>
        <v>94.5</v>
      </c>
      <c r="L117" s="29"/>
      <c r="M117" s="28"/>
      <c r="N117" s="29"/>
    </row>
    <row r="118" spans="1:14">
      <c r="A118" s="4"/>
      <c r="B118" s="33"/>
      <c r="C118" s="43"/>
      <c r="D118" s="43"/>
      <c r="E118" s="43"/>
      <c r="F118" s="34"/>
      <c r="G118" s="13"/>
      <c r="H118" s="4"/>
      <c r="I118" s="4"/>
      <c r="J118" s="4"/>
      <c r="K118" s="28"/>
      <c r="L118" s="29"/>
      <c r="M118" s="28"/>
      <c r="N118" s="29"/>
    </row>
    <row r="119" spans="1:14">
      <c r="A119" s="11"/>
      <c r="B119" s="33"/>
      <c r="C119" s="43"/>
      <c r="D119" s="43"/>
      <c r="E119" s="43"/>
      <c r="F119" s="34"/>
      <c r="G119" s="11"/>
      <c r="H119" s="11"/>
      <c r="I119" s="11"/>
      <c r="J119" s="11"/>
      <c r="K119" s="28"/>
      <c r="L119" s="29"/>
      <c r="M119" s="28"/>
      <c r="N119" s="29"/>
    </row>
    <row r="120" spans="1:14">
      <c r="A120" s="4"/>
      <c r="B120" s="33"/>
      <c r="C120" s="43"/>
      <c r="D120" s="43"/>
      <c r="E120" s="43"/>
      <c r="F120" s="34"/>
      <c r="G120" s="4"/>
      <c r="H120" s="4"/>
      <c r="I120" s="4"/>
      <c r="J120" s="4"/>
      <c r="K120" s="28"/>
      <c r="L120" s="29"/>
      <c r="M120" s="35"/>
      <c r="N120" s="36"/>
    </row>
    <row r="121" spans="1:14">
      <c r="A121" s="4"/>
      <c r="B121" s="44" t="s">
        <v>17</v>
      </c>
      <c r="C121" s="45"/>
      <c r="D121" s="45"/>
      <c r="E121" s="45"/>
      <c r="F121" s="46"/>
      <c r="G121" s="4"/>
      <c r="H121" s="3">
        <f>SUM(H112:H120)</f>
        <v>23.57</v>
      </c>
      <c r="I121" s="3">
        <f>SUM(I112:I120)</f>
        <v>21.17</v>
      </c>
      <c r="J121" s="3">
        <f>SUM(J112:J120)</f>
        <v>94.42</v>
      </c>
      <c r="K121" s="37">
        <f>SUM(K112:K120)</f>
        <v>662.49</v>
      </c>
      <c r="L121" s="38"/>
      <c r="M121" s="37"/>
      <c r="N121" s="38"/>
    </row>
    <row r="122" spans="1:14">
      <c r="A122" s="4"/>
      <c r="B122" s="33"/>
      <c r="C122" s="43"/>
      <c r="D122" s="43"/>
      <c r="E122" s="43"/>
      <c r="F122" s="34"/>
      <c r="G122" s="4"/>
      <c r="H122" s="4"/>
      <c r="I122" s="4"/>
      <c r="J122" s="4"/>
      <c r="K122" s="28"/>
      <c r="L122" s="29"/>
      <c r="M122" s="35"/>
      <c r="N122" s="36"/>
    </row>
    <row r="123" spans="1:14">
      <c r="A123" s="4"/>
      <c r="B123" s="74"/>
      <c r="C123" s="74"/>
      <c r="D123" s="74"/>
      <c r="E123" s="74"/>
      <c r="F123" s="74"/>
      <c r="G123" s="4"/>
      <c r="H123" s="4"/>
      <c r="I123" s="4"/>
      <c r="J123" s="4"/>
      <c r="K123" s="65"/>
      <c r="L123" s="65"/>
      <c r="M123" s="73"/>
      <c r="N123" s="73"/>
    </row>
    <row r="124" spans="1:14">
      <c r="A124" s="4"/>
      <c r="B124" s="74"/>
      <c r="C124" s="74"/>
      <c r="D124" s="74"/>
      <c r="E124" s="74"/>
      <c r="F124" s="74"/>
      <c r="G124" s="4"/>
      <c r="H124" s="4"/>
      <c r="I124" s="4"/>
      <c r="J124" s="4"/>
      <c r="K124" s="65"/>
      <c r="L124" s="65"/>
      <c r="M124" s="73"/>
      <c r="N124" s="73"/>
    </row>
    <row r="125" spans="1:14">
      <c r="A125" s="4"/>
      <c r="B125" s="74"/>
      <c r="C125" s="74"/>
      <c r="D125" s="74"/>
      <c r="E125" s="74"/>
      <c r="F125" s="74"/>
      <c r="G125" s="4"/>
      <c r="H125" s="4"/>
      <c r="I125" s="4"/>
      <c r="J125" s="4"/>
      <c r="K125" s="65"/>
      <c r="L125" s="65"/>
      <c r="M125" s="73"/>
      <c r="N125" s="73"/>
    </row>
    <row r="126" spans="1:14">
      <c r="A126" s="4"/>
      <c r="B126" s="74"/>
      <c r="C126" s="74"/>
      <c r="D126" s="74"/>
      <c r="E126" s="74"/>
      <c r="F126" s="74"/>
      <c r="G126" s="4"/>
      <c r="H126" s="4"/>
      <c r="I126" s="4"/>
      <c r="J126" s="4"/>
      <c r="K126" s="65"/>
      <c r="L126" s="65"/>
      <c r="M126" s="73"/>
      <c r="N126" s="73"/>
    </row>
    <row r="127" spans="1:14">
      <c r="A127" s="4"/>
      <c r="B127" s="74"/>
      <c r="C127" s="74"/>
      <c r="D127" s="74"/>
      <c r="E127" s="74"/>
      <c r="F127" s="74"/>
      <c r="G127" s="4"/>
      <c r="H127" s="4"/>
      <c r="I127" s="4"/>
      <c r="J127" s="4"/>
      <c r="K127" s="65"/>
      <c r="L127" s="65"/>
      <c r="M127" s="73">
        <v>4</v>
      </c>
      <c r="N127" s="73"/>
    </row>
    <row r="128" spans="1:14" ht="18.75">
      <c r="A128" s="30" t="s">
        <v>25</v>
      </c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2"/>
    </row>
    <row r="129" spans="1:14">
      <c r="A129" s="4">
        <v>235</v>
      </c>
      <c r="B129" s="33" t="s">
        <v>53</v>
      </c>
      <c r="C129" s="43"/>
      <c r="D129" s="43"/>
      <c r="E129" s="43"/>
      <c r="F129" s="34"/>
      <c r="G129" s="4">
        <v>100</v>
      </c>
      <c r="H129" s="4">
        <v>13.88</v>
      </c>
      <c r="I129" s="4">
        <v>13.44</v>
      </c>
      <c r="J129" s="4">
        <v>2.2200000000000002</v>
      </c>
      <c r="K129" s="28">
        <f t="shared" ref="K129" si="39">SUM(J129*4)+(I129*9)+(H129*4)</f>
        <v>185.36</v>
      </c>
      <c r="L129" s="29"/>
      <c r="M129" s="35"/>
      <c r="N129" s="36"/>
    </row>
    <row r="130" spans="1:14">
      <c r="A130" s="17">
        <v>203</v>
      </c>
      <c r="B130" s="33" t="s">
        <v>58</v>
      </c>
      <c r="C130" s="43"/>
      <c r="D130" s="43"/>
      <c r="E130" s="43"/>
      <c r="F130" s="34"/>
      <c r="G130" s="17">
        <v>180</v>
      </c>
      <c r="H130" s="17">
        <v>6.54</v>
      </c>
      <c r="I130" s="17">
        <v>6.93</v>
      </c>
      <c r="J130" s="17">
        <v>36.54</v>
      </c>
      <c r="K130" s="28">
        <f t="shared" ref="K130" si="40">SUM(J130*4)+(I130*9)+(H130*4)</f>
        <v>234.69</v>
      </c>
      <c r="L130" s="29"/>
      <c r="M130" s="35"/>
      <c r="N130" s="36"/>
    </row>
    <row r="131" spans="1:14">
      <c r="A131" s="4">
        <v>376</v>
      </c>
      <c r="B131" s="33" t="s">
        <v>55</v>
      </c>
      <c r="C131" s="43"/>
      <c r="D131" s="43"/>
      <c r="E131" s="43"/>
      <c r="F131" s="34"/>
      <c r="G131" s="17" t="s">
        <v>56</v>
      </c>
      <c r="H131" s="4">
        <v>0</v>
      </c>
      <c r="I131" s="4">
        <v>0</v>
      </c>
      <c r="J131" s="4">
        <v>15</v>
      </c>
      <c r="K131" s="28">
        <f t="shared" ref="K131:K132" si="41">SUM(J131*4)+(I131*9)+(H131*4)</f>
        <v>60</v>
      </c>
      <c r="L131" s="29"/>
      <c r="M131" s="35"/>
      <c r="N131" s="36"/>
    </row>
    <row r="132" spans="1:14">
      <c r="A132" s="4" t="s">
        <v>7</v>
      </c>
      <c r="B132" s="33" t="s">
        <v>11</v>
      </c>
      <c r="C132" s="43"/>
      <c r="D132" s="43"/>
      <c r="E132" s="43"/>
      <c r="F132" s="34"/>
      <c r="G132" s="4">
        <v>30</v>
      </c>
      <c r="H132" s="4">
        <v>1.41</v>
      </c>
      <c r="I132" s="4">
        <v>0.21</v>
      </c>
      <c r="J132" s="4">
        <v>14.94</v>
      </c>
      <c r="K132" s="28">
        <f t="shared" si="41"/>
        <v>67.289999999999992</v>
      </c>
      <c r="L132" s="29"/>
      <c r="M132" s="35"/>
      <c r="N132" s="36"/>
    </row>
    <row r="133" spans="1:14">
      <c r="A133" s="4"/>
      <c r="B133" s="33" t="s">
        <v>10</v>
      </c>
      <c r="C133" s="43"/>
      <c r="D133" s="43"/>
      <c r="E133" s="43"/>
      <c r="F133" s="34"/>
      <c r="G133" s="4">
        <v>30</v>
      </c>
      <c r="H133" s="4">
        <v>2.4900000000000002</v>
      </c>
      <c r="I133" s="4">
        <v>0.57999999999999996</v>
      </c>
      <c r="J133" s="4">
        <v>21.64</v>
      </c>
      <c r="K133" s="28">
        <f t="shared" ref="K133" si="42">SUM(J133*4)+(I133*9)+(H133*4)</f>
        <v>101.74000000000001</v>
      </c>
      <c r="L133" s="29"/>
      <c r="M133" s="35"/>
      <c r="N133" s="36"/>
    </row>
    <row r="134" spans="1:14">
      <c r="A134" s="4">
        <v>338</v>
      </c>
      <c r="B134" s="33" t="s">
        <v>62</v>
      </c>
      <c r="C134" s="43"/>
      <c r="D134" s="43"/>
      <c r="E134" s="43"/>
      <c r="F134" s="34"/>
      <c r="G134" s="18">
        <v>15</v>
      </c>
      <c r="H134" s="18">
        <v>1.2</v>
      </c>
      <c r="I134" s="18">
        <v>4.95</v>
      </c>
      <c r="J134" s="18">
        <v>8.1</v>
      </c>
      <c r="K134" s="28">
        <f>SUM(J134*4)+(I134*9)+(H134*4)</f>
        <v>81.75</v>
      </c>
      <c r="L134" s="29"/>
      <c r="M134" s="35"/>
      <c r="N134" s="36"/>
    </row>
    <row r="135" spans="1:14">
      <c r="A135" s="17" t="s">
        <v>7</v>
      </c>
      <c r="B135" s="33" t="s">
        <v>7</v>
      </c>
      <c r="C135" s="43"/>
      <c r="D135" s="43"/>
      <c r="E135" s="43"/>
      <c r="F135" s="34"/>
      <c r="G135" s="17" t="s">
        <v>7</v>
      </c>
      <c r="H135" s="17" t="s">
        <v>7</v>
      </c>
      <c r="I135" s="17" t="s">
        <v>7</v>
      </c>
      <c r="J135" s="17" t="s">
        <v>7</v>
      </c>
      <c r="K135" s="28" t="s">
        <v>7</v>
      </c>
      <c r="L135" s="29"/>
      <c r="M135" s="35"/>
      <c r="N135" s="36"/>
    </row>
    <row r="136" spans="1:14">
      <c r="A136" s="4" t="s">
        <v>7</v>
      </c>
      <c r="B136" s="33" t="s">
        <v>7</v>
      </c>
      <c r="C136" s="43"/>
      <c r="D136" s="43"/>
      <c r="E136" s="43"/>
      <c r="F136" s="34"/>
      <c r="G136" s="4" t="s">
        <v>7</v>
      </c>
      <c r="H136" s="4" t="s">
        <v>7</v>
      </c>
      <c r="I136" s="4" t="s">
        <v>7</v>
      </c>
      <c r="J136" s="4" t="s">
        <v>7</v>
      </c>
      <c r="K136" s="28" t="s">
        <v>7</v>
      </c>
      <c r="L136" s="29"/>
      <c r="M136" s="35"/>
      <c r="N136" s="36"/>
    </row>
    <row r="137" spans="1:14">
      <c r="A137" s="4"/>
      <c r="B137" s="33"/>
      <c r="C137" s="43"/>
      <c r="D137" s="43"/>
      <c r="E137" s="43"/>
      <c r="F137" s="34"/>
      <c r="G137" s="4"/>
      <c r="H137" s="4"/>
      <c r="I137" s="4"/>
      <c r="J137" s="4"/>
      <c r="K137" s="28"/>
      <c r="L137" s="29"/>
      <c r="M137" s="35"/>
      <c r="N137" s="36"/>
    </row>
    <row r="138" spans="1:14">
      <c r="A138" s="4"/>
      <c r="B138" s="44" t="s">
        <v>17</v>
      </c>
      <c r="C138" s="45"/>
      <c r="D138" s="45"/>
      <c r="E138" s="45"/>
      <c r="F138" s="46"/>
      <c r="G138" s="4"/>
      <c r="H138" s="3">
        <f>SUM(H129:H137)</f>
        <v>25.52</v>
      </c>
      <c r="I138" s="3">
        <f>SUM(I129:I137)</f>
        <v>26.109999999999996</v>
      </c>
      <c r="J138" s="3">
        <f>SUM(J129:J137)</f>
        <v>98.44</v>
      </c>
      <c r="K138" s="37">
        <f>SUM(K129:K137)</f>
        <v>730.83</v>
      </c>
      <c r="L138" s="38"/>
      <c r="M138" s="35"/>
      <c r="N138" s="36"/>
    </row>
    <row r="139" spans="1:14">
      <c r="A139" s="4"/>
      <c r="B139" s="33"/>
      <c r="C139" s="43"/>
      <c r="D139" s="43"/>
      <c r="E139" s="43"/>
      <c r="F139" s="34"/>
      <c r="G139" s="4"/>
      <c r="H139" s="4"/>
      <c r="I139" s="4"/>
      <c r="J139" s="4"/>
      <c r="K139" s="41"/>
      <c r="L139" s="42"/>
      <c r="M139" s="35"/>
      <c r="N139" s="36"/>
    </row>
    <row r="140" spans="1:14">
      <c r="A140" s="4"/>
      <c r="B140" s="33"/>
      <c r="C140" s="43"/>
      <c r="D140" s="43"/>
      <c r="E140" s="43"/>
      <c r="F140" s="34"/>
      <c r="G140" s="4"/>
      <c r="H140" s="4"/>
      <c r="I140" s="4"/>
      <c r="J140" s="4"/>
      <c r="K140" s="41"/>
      <c r="L140" s="42"/>
      <c r="M140" s="35"/>
      <c r="N140" s="36"/>
    </row>
    <row r="141" spans="1:14">
      <c r="A141" s="4"/>
      <c r="B141" s="33"/>
      <c r="C141" s="43"/>
      <c r="D141" s="43"/>
      <c r="E141" s="43"/>
      <c r="F141" s="34"/>
      <c r="G141" s="4"/>
      <c r="H141" s="4"/>
      <c r="I141" s="4"/>
      <c r="J141" s="4"/>
      <c r="K141" s="28"/>
      <c r="L141" s="29"/>
      <c r="M141" s="35"/>
      <c r="N141" s="36"/>
    </row>
    <row r="142" spans="1:14" ht="18.75">
      <c r="A142" s="30" t="s">
        <v>32</v>
      </c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2"/>
    </row>
    <row r="143" spans="1:14">
      <c r="A143" s="4"/>
      <c r="B143" s="33"/>
      <c r="C143" s="43"/>
      <c r="D143" s="43"/>
      <c r="E143" s="43"/>
      <c r="F143" s="34"/>
      <c r="G143" s="4"/>
      <c r="H143" s="4"/>
      <c r="I143" s="4"/>
      <c r="J143" s="4"/>
      <c r="K143" s="28"/>
      <c r="L143" s="29"/>
      <c r="M143" s="35"/>
      <c r="N143" s="36"/>
    </row>
    <row r="144" spans="1:14">
      <c r="A144" s="4">
        <v>319</v>
      </c>
      <c r="B144" s="33" t="s">
        <v>50</v>
      </c>
      <c r="C144" s="43"/>
      <c r="D144" s="43"/>
      <c r="E144" s="43"/>
      <c r="F144" s="34"/>
      <c r="G144" s="4">
        <v>230</v>
      </c>
      <c r="H144" s="4">
        <v>12.13</v>
      </c>
      <c r="I144" s="4">
        <v>8.8000000000000007</v>
      </c>
      <c r="J144" s="4">
        <v>21.63</v>
      </c>
      <c r="K144" s="28">
        <f>SUM(J144*4)+(I144*9)+(H144*4)</f>
        <v>214.24</v>
      </c>
      <c r="L144" s="29"/>
      <c r="M144" s="35"/>
      <c r="N144" s="36"/>
    </row>
    <row r="145" spans="1:14">
      <c r="A145" s="17">
        <v>342</v>
      </c>
      <c r="B145" s="33" t="s">
        <v>57</v>
      </c>
      <c r="C145" s="43"/>
      <c r="D145" s="43"/>
      <c r="E145" s="43"/>
      <c r="F145" s="34"/>
      <c r="G145" s="17">
        <v>200</v>
      </c>
      <c r="H145" s="17">
        <v>0.16</v>
      </c>
      <c r="I145" s="17">
        <v>0.16</v>
      </c>
      <c r="J145" s="17">
        <v>27.88</v>
      </c>
      <c r="K145" s="28">
        <f t="shared" ref="K145" si="43">SUM(J145*4)+(I145*9)+(H145*4)</f>
        <v>113.6</v>
      </c>
      <c r="L145" s="29"/>
      <c r="M145" s="35"/>
      <c r="N145" s="36"/>
    </row>
    <row r="146" spans="1:14">
      <c r="A146" s="4" t="s">
        <v>7</v>
      </c>
      <c r="B146" s="33" t="s">
        <v>11</v>
      </c>
      <c r="C146" s="43"/>
      <c r="D146" s="43"/>
      <c r="E146" s="43"/>
      <c r="F146" s="34"/>
      <c r="G146" s="4">
        <v>30</v>
      </c>
      <c r="H146" s="4">
        <v>1.41</v>
      </c>
      <c r="I146" s="4">
        <v>0.21</v>
      </c>
      <c r="J146" s="4">
        <v>14.94</v>
      </c>
      <c r="K146" s="28">
        <f t="shared" ref="K146" si="44">SUM(J146*4)+(I146*9)+(H146*4)</f>
        <v>67.289999999999992</v>
      </c>
      <c r="L146" s="29"/>
      <c r="M146" s="35"/>
      <c r="N146" s="36"/>
    </row>
    <row r="147" spans="1:14">
      <c r="A147" s="4"/>
      <c r="B147" s="33" t="s">
        <v>10</v>
      </c>
      <c r="C147" s="43"/>
      <c r="D147" s="43"/>
      <c r="E147" s="43"/>
      <c r="F147" s="34"/>
      <c r="G147" s="4">
        <v>30</v>
      </c>
      <c r="H147" s="4">
        <v>2.4900000000000002</v>
      </c>
      <c r="I147" s="4">
        <v>0.57999999999999996</v>
      </c>
      <c r="J147" s="4">
        <v>21.64</v>
      </c>
      <c r="K147" s="28">
        <f t="shared" ref="K147" si="45">SUM(J147*4)+(I147*9)+(H147*4)</f>
        <v>101.74000000000001</v>
      </c>
      <c r="L147" s="29"/>
      <c r="M147" s="35"/>
      <c r="N147" s="36"/>
    </row>
    <row r="148" spans="1:14">
      <c r="A148" s="13">
        <v>389</v>
      </c>
      <c r="B148" s="33" t="s">
        <v>43</v>
      </c>
      <c r="C148" s="43"/>
      <c r="D148" s="43"/>
      <c r="E148" s="43"/>
      <c r="F148" s="34"/>
      <c r="G148" s="13">
        <v>200</v>
      </c>
      <c r="H148" s="14">
        <v>0.1</v>
      </c>
      <c r="I148" s="14">
        <v>0</v>
      </c>
      <c r="J148" s="14">
        <v>9.8000000000000007</v>
      </c>
      <c r="K148" s="28">
        <f t="shared" ref="K148" si="46">SUM(J148*4)+(I148*9)+(H148*4)</f>
        <v>39.6</v>
      </c>
      <c r="L148" s="29"/>
      <c r="M148" s="35"/>
      <c r="N148" s="36"/>
    </row>
    <row r="149" spans="1:14">
      <c r="A149" s="17" t="s">
        <v>7</v>
      </c>
      <c r="B149" s="33" t="s">
        <v>7</v>
      </c>
      <c r="C149" s="43"/>
      <c r="D149" s="43"/>
      <c r="E149" s="43"/>
      <c r="F149" s="34"/>
      <c r="G149" s="4"/>
      <c r="H149" s="4"/>
      <c r="I149" s="4"/>
      <c r="J149" s="4"/>
      <c r="K149" s="28"/>
      <c r="L149" s="29"/>
      <c r="M149" s="35"/>
      <c r="N149" s="36"/>
    </row>
    <row r="150" spans="1:14">
      <c r="A150" s="4"/>
      <c r="B150" s="33"/>
      <c r="C150" s="43"/>
      <c r="D150" s="43"/>
      <c r="E150" s="43"/>
      <c r="F150" s="34"/>
      <c r="G150" s="4"/>
      <c r="H150" s="4"/>
      <c r="I150" s="4"/>
      <c r="J150" s="4"/>
      <c r="K150" s="28"/>
      <c r="L150" s="29"/>
      <c r="M150" s="35"/>
      <c r="N150" s="36"/>
    </row>
    <row r="151" spans="1:14">
      <c r="A151" s="4"/>
      <c r="B151" s="33"/>
      <c r="C151" s="43"/>
      <c r="D151" s="43"/>
      <c r="E151" s="43"/>
      <c r="F151" s="34"/>
      <c r="G151" s="4"/>
      <c r="H151" s="4"/>
      <c r="I151" s="4"/>
      <c r="J151" s="4"/>
      <c r="K151" s="28"/>
      <c r="L151" s="29"/>
      <c r="M151" s="35"/>
      <c r="N151" s="36"/>
    </row>
    <row r="152" spans="1:14">
      <c r="A152" s="4"/>
      <c r="B152" s="33"/>
      <c r="C152" s="43"/>
      <c r="D152" s="43"/>
      <c r="E152" s="43"/>
      <c r="F152" s="34"/>
      <c r="G152" s="4"/>
      <c r="H152" s="4"/>
      <c r="I152" s="4"/>
      <c r="J152" s="4"/>
      <c r="K152" s="28"/>
      <c r="L152" s="29"/>
      <c r="M152" s="35"/>
      <c r="N152" s="36"/>
    </row>
    <row r="153" spans="1:14">
      <c r="A153" s="4"/>
      <c r="B153" s="44" t="s">
        <v>17</v>
      </c>
      <c r="C153" s="45"/>
      <c r="D153" s="45"/>
      <c r="E153" s="45"/>
      <c r="F153" s="46"/>
      <c r="G153" s="4"/>
      <c r="H153" s="3">
        <f>SUM(H144:H152)</f>
        <v>16.290000000000003</v>
      </c>
      <c r="I153" s="3">
        <f>SUM(I144:I152)</f>
        <v>9.7500000000000018</v>
      </c>
      <c r="J153" s="3">
        <f>SUM(J144:J152)</f>
        <v>95.89</v>
      </c>
      <c r="K153" s="37">
        <f>SUM(K144:K152)</f>
        <v>536.47</v>
      </c>
      <c r="L153" s="38"/>
      <c r="M153" s="35"/>
      <c r="N153" s="36"/>
    </row>
    <row r="154" spans="1:14">
      <c r="A154" s="4"/>
      <c r="B154" s="67" t="s">
        <v>34</v>
      </c>
      <c r="C154" s="68"/>
      <c r="D154" s="68"/>
      <c r="E154" s="68"/>
      <c r="F154" s="69"/>
      <c r="G154" s="4"/>
      <c r="H154" s="3">
        <f>SUM(H12+H23+H34+H47+H58+H74+H85+H97+H109+H121+H138+H153)</f>
        <v>295.79000000000002</v>
      </c>
      <c r="I154" s="3">
        <f>SUM(I12+I23+I34+I47+I58+I74+I85+I97+I109+I121+I138+I153)</f>
        <v>279.02800000000002</v>
      </c>
      <c r="J154" s="3">
        <f>SUM(J12+J23+J34+J47+J58+J74+J85+J97+J109+J121+J138+J153)</f>
        <v>1260.04</v>
      </c>
      <c r="K154" s="37">
        <f>SUM(K12+K23+K34+K47+K58+K74+K85+K97+K109+K121+K138+K153)</f>
        <v>8734.5720000000001</v>
      </c>
      <c r="L154" s="38"/>
      <c r="M154" s="35"/>
      <c r="N154" s="36"/>
    </row>
    <row r="155" spans="1:14">
      <c r="A155" s="4"/>
      <c r="B155" s="67" t="s">
        <v>33</v>
      </c>
      <c r="C155" s="68"/>
      <c r="D155" s="68"/>
      <c r="E155" s="68"/>
      <c r="F155" s="69"/>
      <c r="G155" s="4"/>
      <c r="H155" s="3">
        <f>AVERAGE(H12,H23,H34,H47,H58,H74,H85,H97,H109,H121,H138,H153)</f>
        <v>24.64916666666667</v>
      </c>
      <c r="I155" s="3">
        <f>AVERAGE(I12,I23,I34,I47,I58,I74,I85,I97,I109,I121,I138,I153)</f>
        <v>23.252333333333336</v>
      </c>
      <c r="J155" s="3">
        <f>AVERAGE(J12,J23,J34,J47,J58,J74,J85,J97,J109,J121,J138,J153)</f>
        <v>105.00333333333333</v>
      </c>
      <c r="K155" s="70">
        <f>AVERAGE(K12,K23,K34,K47,K58,K74,K85,K97,K109,K121,K138,K153)</f>
        <v>727.88099999999997</v>
      </c>
      <c r="L155" s="71"/>
      <c r="M155" s="35"/>
      <c r="N155" s="36"/>
    </row>
    <row r="156" spans="1:14">
      <c r="A156" s="4"/>
      <c r="B156" s="33"/>
      <c r="C156" s="43"/>
      <c r="D156" s="43"/>
      <c r="E156" s="43"/>
      <c r="F156" s="34"/>
      <c r="G156" s="4"/>
      <c r="H156" s="4"/>
      <c r="I156" s="4"/>
      <c r="J156" s="4"/>
      <c r="K156" s="28"/>
      <c r="L156" s="29"/>
      <c r="M156" s="35">
        <v>5</v>
      </c>
      <c r="N156" s="36"/>
    </row>
    <row r="157" spans="1:14">
      <c r="A157" s="2" t="s">
        <v>7</v>
      </c>
      <c r="B157" s="66" t="s">
        <v>7</v>
      </c>
      <c r="C157" s="66"/>
      <c r="D157" s="66"/>
      <c r="E157" s="66"/>
      <c r="F157" s="66"/>
      <c r="G157" s="2" t="s">
        <v>7</v>
      </c>
      <c r="H157" s="2" t="s">
        <v>7</v>
      </c>
      <c r="I157" s="2" t="s">
        <v>7</v>
      </c>
      <c r="J157" s="2" t="s">
        <v>7</v>
      </c>
      <c r="K157" s="72" t="s">
        <v>7</v>
      </c>
      <c r="L157" s="72"/>
      <c r="M157" s="75"/>
      <c r="N157" s="75"/>
    </row>
    <row r="158" spans="1:14">
      <c r="A158" s="2" t="s">
        <v>7</v>
      </c>
      <c r="B158" s="26" t="s">
        <v>7</v>
      </c>
      <c r="C158" s="26"/>
      <c r="D158" s="26"/>
      <c r="E158" s="26"/>
      <c r="F158" s="26"/>
      <c r="G158" s="2" t="s">
        <v>7</v>
      </c>
      <c r="H158" s="2" t="s">
        <v>7</v>
      </c>
      <c r="I158" s="2" t="s">
        <v>7</v>
      </c>
      <c r="J158" s="2" t="s">
        <v>7</v>
      </c>
      <c r="K158" s="27" t="s">
        <v>7</v>
      </c>
      <c r="L158" s="27"/>
      <c r="M158" s="76"/>
      <c r="N158" s="76"/>
    </row>
    <row r="159" spans="1:14">
      <c r="A159" s="2" t="s">
        <v>7</v>
      </c>
      <c r="B159" s="26" t="s">
        <v>7</v>
      </c>
      <c r="C159" s="26"/>
      <c r="D159" s="26"/>
      <c r="E159" s="26"/>
      <c r="F159" s="26"/>
      <c r="G159" s="2" t="s">
        <v>7</v>
      </c>
      <c r="H159" s="2" t="s">
        <v>7</v>
      </c>
      <c r="I159" s="2" t="s">
        <v>7</v>
      </c>
      <c r="J159" s="2" t="s">
        <v>7</v>
      </c>
      <c r="K159" s="27" t="s">
        <v>7</v>
      </c>
      <c r="L159" s="27"/>
      <c r="M159" s="5"/>
      <c r="N159" s="5"/>
    </row>
    <row r="162" spans="1:14" ht="15.75">
      <c r="J162" s="23" t="s">
        <v>7</v>
      </c>
      <c r="K162" s="23"/>
      <c r="L162" s="23"/>
      <c r="M162" s="23"/>
      <c r="N162" s="23"/>
    </row>
    <row r="163" spans="1:14" ht="15.75">
      <c r="J163" s="23" t="s">
        <v>7</v>
      </c>
      <c r="K163" s="23"/>
      <c r="L163" s="23"/>
      <c r="M163" s="23"/>
      <c r="N163" s="23"/>
    </row>
    <row r="164" spans="1:14" ht="15.75">
      <c r="J164" s="24" t="s">
        <v>60</v>
      </c>
      <c r="K164" s="24"/>
      <c r="L164" s="24"/>
      <c r="M164" s="24"/>
      <c r="N164" s="24"/>
    </row>
    <row r="165" spans="1:14" ht="15.75">
      <c r="J165" s="25" t="s">
        <v>7</v>
      </c>
      <c r="K165" s="25"/>
      <c r="L165" s="25"/>
      <c r="M165" s="25"/>
      <c r="N165" s="25"/>
    </row>
    <row r="166" spans="1:14" ht="15.75">
      <c r="J166" s="25" t="s">
        <v>7</v>
      </c>
      <c r="K166" s="25"/>
      <c r="L166" s="25"/>
      <c r="M166" s="25"/>
      <c r="N166" s="25"/>
    </row>
    <row r="167" spans="1:14" ht="15.75">
      <c r="J167" s="25"/>
      <c r="K167" s="25"/>
      <c r="L167" s="25"/>
      <c r="M167" s="25"/>
      <c r="N167" s="25"/>
    </row>
    <row r="168" spans="1:14">
      <c r="J168" s="20"/>
      <c r="K168" s="20"/>
      <c r="L168" s="20"/>
      <c r="M168" s="20"/>
      <c r="N168" s="20"/>
    </row>
    <row r="169" spans="1:14">
      <c r="J169" s="20"/>
      <c r="K169" s="20"/>
      <c r="L169" s="20"/>
      <c r="M169" s="20"/>
      <c r="N169" s="20"/>
    </row>
    <row r="170" spans="1:14">
      <c r="J170" s="20"/>
      <c r="K170" s="20"/>
      <c r="L170" s="20"/>
      <c r="M170" s="20"/>
      <c r="N170" s="20"/>
    </row>
    <row r="171" spans="1:14">
      <c r="A171" s="21" t="s">
        <v>36</v>
      </c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</row>
    <row r="172" spans="1:14">
      <c r="A172" s="21" t="s">
        <v>37</v>
      </c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</row>
    <row r="173" spans="1:14">
      <c r="A173" s="21" t="s">
        <v>51</v>
      </c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</row>
    <row r="174" spans="1:14">
      <c r="A174" s="22" t="s">
        <v>38</v>
      </c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1:14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1:14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1:14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1:14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1:14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92" spans="1:14">
      <c r="N192">
        <v>6</v>
      </c>
    </row>
  </sheetData>
  <mergeCells count="469">
    <mergeCell ref="B125:F125"/>
    <mergeCell ref="B126:F126"/>
    <mergeCell ref="B127:F127"/>
    <mergeCell ref="K124:L124"/>
    <mergeCell ref="K125:L125"/>
    <mergeCell ref="K126:L126"/>
    <mergeCell ref="K127:L127"/>
    <mergeCell ref="M124:N124"/>
    <mergeCell ref="M125:N125"/>
    <mergeCell ref="M126:N126"/>
    <mergeCell ref="M127:N127"/>
    <mergeCell ref="B60:F60"/>
    <mergeCell ref="M156:N156"/>
    <mergeCell ref="M157:N157"/>
    <mergeCell ref="M158:N158"/>
    <mergeCell ref="A100:N100"/>
    <mergeCell ref="A111:N111"/>
    <mergeCell ref="A128:N128"/>
    <mergeCell ref="M144:N144"/>
    <mergeCell ref="M143:N143"/>
    <mergeCell ref="M145:N145"/>
    <mergeCell ref="M146:N146"/>
    <mergeCell ref="M147:N147"/>
    <mergeCell ref="M148:N148"/>
    <mergeCell ref="M149:N149"/>
    <mergeCell ref="M150:N150"/>
    <mergeCell ref="M151:N151"/>
    <mergeCell ref="M136:N136"/>
    <mergeCell ref="M137:N137"/>
    <mergeCell ref="M138:N138"/>
    <mergeCell ref="K158:L158"/>
    <mergeCell ref="M109:N109"/>
    <mergeCell ref="M110:N110"/>
    <mergeCell ref="M112:N112"/>
    <mergeCell ref="M113:N113"/>
    <mergeCell ref="M114:N114"/>
    <mergeCell ref="M115:N115"/>
    <mergeCell ref="M116:N116"/>
    <mergeCell ref="M117:N117"/>
    <mergeCell ref="M118:N118"/>
    <mergeCell ref="M119:N119"/>
    <mergeCell ref="M120:N120"/>
    <mergeCell ref="M121:N121"/>
    <mergeCell ref="M122:N122"/>
    <mergeCell ref="M123:N123"/>
    <mergeCell ref="M129:N129"/>
    <mergeCell ref="M130:N130"/>
    <mergeCell ref="M131:N131"/>
    <mergeCell ref="M132:N132"/>
    <mergeCell ref="M152:N152"/>
    <mergeCell ref="M153:N153"/>
    <mergeCell ref="M154:N154"/>
    <mergeCell ref="A142:N14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M141:N141"/>
    <mergeCell ref="B123:F123"/>
    <mergeCell ref="B129:F129"/>
    <mergeCell ref="B130:F130"/>
    <mergeCell ref="B131:F131"/>
    <mergeCell ref="B132:F132"/>
    <mergeCell ref="B124:F124"/>
    <mergeCell ref="M155:N155"/>
    <mergeCell ref="M133:N133"/>
    <mergeCell ref="M134:N134"/>
    <mergeCell ref="M135:N135"/>
    <mergeCell ref="K150:L150"/>
    <mergeCell ref="K151:L151"/>
    <mergeCell ref="K152:L152"/>
    <mergeCell ref="K153:L153"/>
    <mergeCell ref="K154:L154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M139:N139"/>
    <mergeCell ref="M140:N140"/>
    <mergeCell ref="K156:L156"/>
    <mergeCell ref="K157:L157"/>
    <mergeCell ref="K143:L143"/>
    <mergeCell ref="K144:L144"/>
    <mergeCell ref="K145:L145"/>
    <mergeCell ref="K146:L146"/>
    <mergeCell ref="K147:L147"/>
    <mergeCell ref="K148:L148"/>
    <mergeCell ref="K149:L149"/>
    <mergeCell ref="K121:L121"/>
    <mergeCell ref="K122:L122"/>
    <mergeCell ref="K123:L123"/>
    <mergeCell ref="K129:L129"/>
    <mergeCell ref="K130:L130"/>
    <mergeCell ref="K131:L131"/>
    <mergeCell ref="K132:L132"/>
    <mergeCell ref="K133:L133"/>
    <mergeCell ref="B157:F157"/>
    <mergeCell ref="B152:F152"/>
    <mergeCell ref="B153:F153"/>
    <mergeCell ref="B154:F154"/>
    <mergeCell ref="B155:F155"/>
    <mergeCell ref="B156:F156"/>
    <mergeCell ref="B141:F141"/>
    <mergeCell ref="B143:F143"/>
    <mergeCell ref="B144:F144"/>
    <mergeCell ref="B145:F145"/>
    <mergeCell ref="B146:F146"/>
    <mergeCell ref="B147:F147"/>
    <mergeCell ref="B148:F148"/>
    <mergeCell ref="K155:L155"/>
    <mergeCell ref="B121:F121"/>
    <mergeCell ref="B122:F122"/>
    <mergeCell ref="B158:F158"/>
    <mergeCell ref="K101:L101"/>
    <mergeCell ref="K102:L102"/>
    <mergeCell ref="K103:L103"/>
    <mergeCell ref="K104:L104"/>
    <mergeCell ref="K105:L105"/>
    <mergeCell ref="K106:L106"/>
    <mergeCell ref="K107:L107"/>
    <mergeCell ref="K108:L108"/>
    <mergeCell ref="K109:L109"/>
    <mergeCell ref="K110:L110"/>
    <mergeCell ref="K112:L112"/>
    <mergeCell ref="K113:L113"/>
    <mergeCell ref="K114:L114"/>
    <mergeCell ref="K115:L115"/>
    <mergeCell ref="K116:L116"/>
    <mergeCell ref="K117:L117"/>
    <mergeCell ref="K118:L118"/>
    <mergeCell ref="K119:L119"/>
    <mergeCell ref="K120:L120"/>
    <mergeCell ref="B149:F149"/>
    <mergeCell ref="B150:F150"/>
    <mergeCell ref="B151:F151"/>
    <mergeCell ref="B120:F120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A1:N1"/>
    <mergeCell ref="A2:N2"/>
    <mergeCell ref="K3:L4"/>
    <mergeCell ref="H3:J3"/>
    <mergeCell ref="A76:N76"/>
    <mergeCell ref="A88:N88"/>
    <mergeCell ref="B101:F101"/>
    <mergeCell ref="B102:F102"/>
    <mergeCell ref="G3:G4"/>
    <mergeCell ref="B3:F4"/>
    <mergeCell ref="M3:N4"/>
    <mergeCell ref="A3:A4"/>
    <mergeCell ref="B5:F5"/>
    <mergeCell ref="B6:F6"/>
    <mergeCell ref="K5:L5"/>
    <mergeCell ref="K6:L6"/>
    <mergeCell ref="M5:N5"/>
    <mergeCell ref="M6:N6"/>
    <mergeCell ref="B12:F12"/>
    <mergeCell ref="B13:F13"/>
    <mergeCell ref="B15:F15"/>
    <mergeCell ref="B16:F16"/>
    <mergeCell ref="B17:F17"/>
    <mergeCell ref="B7:F7"/>
    <mergeCell ref="B36:F36"/>
    <mergeCell ref="B38:F38"/>
    <mergeCell ref="B8:F8"/>
    <mergeCell ref="B9:F9"/>
    <mergeCell ref="B10:F10"/>
    <mergeCell ref="B11:F11"/>
    <mergeCell ref="B24:F24"/>
    <mergeCell ref="B26:F26"/>
    <mergeCell ref="B27:F27"/>
    <mergeCell ref="B28:F28"/>
    <mergeCell ref="B30:F30"/>
    <mergeCell ref="B31:F31"/>
    <mergeCell ref="B32:F32"/>
    <mergeCell ref="B33:F33"/>
    <mergeCell ref="B34:F34"/>
    <mergeCell ref="B35:F35"/>
    <mergeCell ref="B29:F29"/>
    <mergeCell ref="B18:F18"/>
    <mergeCell ref="B19:F19"/>
    <mergeCell ref="B20:F20"/>
    <mergeCell ref="B21:F21"/>
    <mergeCell ref="B22:F22"/>
    <mergeCell ref="B23:F23"/>
    <mergeCell ref="B42:F42"/>
    <mergeCell ref="B43:F43"/>
    <mergeCell ref="B44:F44"/>
    <mergeCell ref="B45:F45"/>
    <mergeCell ref="B46:F46"/>
    <mergeCell ref="B47:F47"/>
    <mergeCell ref="B39:F39"/>
    <mergeCell ref="B40:F40"/>
    <mergeCell ref="B41:F41"/>
    <mergeCell ref="B54:F54"/>
    <mergeCell ref="B55:F55"/>
    <mergeCell ref="B56:F56"/>
    <mergeCell ref="B57:F57"/>
    <mergeCell ref="B58:F58"/>
    <mergeCell ref="B59:F59"/>
    <mergeCell ref="B48:F48"/>
    <mergeCell ref="B50:F50"/>
    <mergeCell ref="B51:F51"/>
    <mergeCell ref="B52:F52"/>
    <mergeCell ref="B53:F53"/>
    <mergeCell ref="B78:F78"/>
    <mergeCell ref="B67:F67"/>
    <mergeCell ref="B68:F68"/>
    <mergeCell ref="B69:F69"/>
    <mergeCell ref="B70:F70"/>
    <mergeCell ref="B71:F71"/>
    <mergeCell ref="B72:F72"/>
    <mergeCell ref="B61:F61"/>
    <mergeCell ref="B62:F62"/>
    <mergeCell ref="B63:F63"/>
    <mergeCell ref="B65:F65"/>
    <mergeCell ref="B66:F66"/>
    <mergeCell ref="B97:F97"/>
    <mergeCell ref="B98:F98"/>
    <mergeCell ref="B99:F99"/>
    <mergeCell ref="B90:F90"/>
    <mergeCell ref="B91:F91"/>
    <mergeCell ref="B92:F92"/>
    <mergeCell ref="B93:F93"/>
    <mergeCell ref="B94:F94"/>
    <mergeCell ref="B95:F95"/>
    <mergeCell ref="K7:L7"/>
    <mergeCell ref="K8:L8"/>
    <mergeCell ref="K9:L9"/>
    <mergeCell ref="K10:L10"/>
    <mergeCell ref="K11:L11"/>
    <mergeCell ref="B96:F96"/>
    <mergeCell ref="B84:F84"/>
    <mergeCell ref="B85:F85"/>
    <mergeCell ref="B86:F86"/>
    <mergeCell ref="B87:F87"/>
    <mergeCell ref="B89:F89"/>
    <mergeCell ref="B79:F79"/>
    <mergeCell ref="B80:F80"/>
    <mergeCell ref="B81:F81"/>
    <mergeCell ref="B82:F82"/>
    <mergeCell ref="B83:F83"/>
    <mergeCell ref="B73:F73"/>
    <mergeCell ref="B74:F74"/>
    <mergeCell ref="B75:F75"/>
    <mergeCell ref="B77:F77"/>
    <mergeCell ref="K18:L18"/>
    <mergeCell ref="K19:L19"/>
    <mergeCell ref="K20:L20"/>
    <mergeCell ref="K21:L21"/>
    <mergeCell ref="K22:L22"/>
    <mergeCell ref="K23:L23"/>
    <mergeCell ref="K12:L12"/>
    <mergeCell ref="K13:L13"/>
    <mergeCell ref="K15:L15"/>
    <mergeCell ref="K16:L16"/>
    <mergeCell ref="K17:L17"/>
    <mergeCell ref="K30:L30"/>
    <mergeCell ref="K31:L31"/>
    <mergeCell ref="K32:L32"/>
    <mergeCell ref="K33:L33"/>
    <mergeCell ref="K34:L34"/>
    <mergeCell ref="K35:L35"/>
    <mergeCell ref="K24:L24"/>
    <mergeCell ref="K26:L26"/>
    <mergeCell ref="K27:L27"/>
    <mergeCell ref="K28:L28"/>
    <mergeCell ref="K29:L29"/>
    <mergeCell ref="K42:L42"/>
    <mergeCell ref="K43:L43"/>
    <mergeCell ref="K44:L44"/>
    <mergeCell ref="K45:L45"/>
    <mergeCell ref="K46:L46"/>
    <mergeCell ref="K47:L47"/>
    <mergeCell ref="K36:L36"/>
    <mergeCell ref="K38:L38"/>
    <mergeCell ref="K39:L39"/>
    <mergeCell ref="K40:L40"/>
    <mergeCell ref="K41:L41"/>
    <mergeCell ref="K65:L65"/>
    <mergeCell ref="K66:L66"/>
    <mergeCell ref="K54:L54"/>
    <mergeCell ref="K55:L55"/>
    <mergeCell ref="K56:L56"/>
    <mergeCell ref="K57:L57"/>
    <mergeCell ref="K58:L58"/>
    <mergeCell ref="K59:L59"/>
    <mergeCell ref="K48:L48"/>
    <mergeCell ref="K50:L50"/>
    <mergeCell ref="K51:L51"/>
    <mergeCell ref="K52:L52"/>
    <mergeCell ref="K53:L53"/>
    <mergeCell ref="K60:L60"/>
    <mergeCell ref="M7:N7"/>
    <mergeCell ref="M8:N8"/>
    <mergeCell ref="M9:N9"/>
    <mergeCell ref="M10:N10"/>
    <mergeCell ref="M11:N11"/>
    <mergeCell ref="K96:L96"/>
    <mergeCell ref="K84:L84"/>
    <mergeCell ref="K85:L85"/>
    <mergeCell ref="K86:L86"/>
    <mergeCell ref="K87:L87"/>
    <mergeCell ref="K89:L89"/>
    <mergeCell ref="K79:L79"/>
    <mergeCell ref="K80:L80"/>
    <mergeCell ref="K77:L77"/>
    <mergeCell ref="K78:L78"/>
    <mergeCell ref="K67:L67"/>
    <mergeCell ref="K68:L68"/>
    <mergeCell ref="K69:L69"/>
    <mergeCell ref="K70:L70"/>
    <mergeCell ref="K71:L71"/>
    <mergeCell ref="K72:L72"/>
    <mergeCell ref="M12:N12"/>
    <mergeCell ref="M13:N13"/>
    <mergeCell ref="M15:N15"/>
    <mergeCell ref="M16:N16"/>
    <mergeCell ref="M17:N17"/>
    <mergeCell ref="K98:L98"/>
    <mergeCell ref="K99:L99"/>
    <mergeCell ref="K90:L90"/>
    <mergeCell ref="K91:L91"/>
    <mergeCell ref="K92:L92"/>
    <mergeCell ref="K93:L93"/>
    <mergeCell ref="K94:L94"/>
    <mergeCell ref="K95:L95"/>
    <mergeCell ref="K97:L97"/>
    <mergeCell ref="K81:L81"/>
    <mergeCell ref="K82:L82"/>
    <mergeCell ref="K83:L83"/>
    <mergeCell ref="K73:L73"/>
    <mergeCell ref="K74:L74"/>
    <mergeCell ref="K75:L75"/>
    <mergeCell ref="K61:L61"/>
    <mergeCell ref="K62:L62"/>
    <mergeCell ref="K63:L63"/>
    <mergeCell ref="M24:N24"/>
    <mergeCell ref="M26:N26"/>
    <mergeCell ref="M27:N27"/>
    <mergeCell ref="M28:N28"/>
    <mergeCell ref="M29:N29"/>
    <mergeCell ref="M18:N18"/>
    <mergeCell ref="M19:N19"/>
    <mergeCell ref="M20:N20"/>
    <mergeCell ref="M21:N21"/>
    <mergeCell ref="M22:N22"/>
    <mergeCell ref="M23:N23"/>
    <mergeCell ref="M36:N36"/>
    <mergeCell ref="M38:N38"/>
    <mergeCell ref="M39:N39"/>
    <mergeCell ref="M40:N40"/>
    <mergeCell ref="M41:N41"/>
    <mergeCell ref="M30:N30"/>
    <mergeCell ref="M31:N31"/>
    <mergeCell ref="M32:N32"/>
    <mergeCell ref="M33:N33"/>
    <mergeCell ref="M34:N34"/>
    <mergeCell ref="M35:N35"/>
    <mergeCell ref="M48:N48"/>
    <mergeCell ref="M50:N50"/>
    <mergeCell ref="M51:N51"/>
    <mergeCell ref="M52:N52"/>
    <mergeCell ref="M53:N53"/>
    <mergeCell ref="M42:N42"/>
    <mergeCell ref="M43:N43"/>
    <mergeCell ref="M44:N44"/>
    <mergeCell ref="M45:N45"/>
    <mergeCell ref="M46:N46"/>
    <mergeCell ref="M47:N47"/>
    <mergeCell ref="M61:N61"/>
    <mergeCell ref="M62:N62"/>
    <mergeCell ref="M63:N63"/>
    <mergeCell ref="M65:N65"/>
    <mergeCell ref="M66:N66"/>
    <mergeCell ref="M54:N54"/>
    <mergeCell ref="M55:N55"/>
    <mergeCell ref="M56:N56"/>
    <mergeCell ref="M57:N57"/>
    <mergeCell ref="M58:N58"/>
    <mergeCell ref="M59:N59"/>
    <mergeCell ref="M73:N73"/>
    <mergeCell ref="M74:N74"/>
    <mergeCell ref="M75:N75"/>
    <mergeCell ref="M77:N77"/>
    <mergeCell ref="M78:N78"/>
    <mergeCell ref="M67:N67"/>
    <mergeCell ref="M68:N68"/>
    <mergeCell ref="M69:N69"/>
    <mergeCell ref="M70:N70"/>
    <mergeCell ref="M71:N71"/>
    <mergeCell ref="M72:N72"/>
    <mergeCell ref="M84:N84"/>
    <mergeCell ref="M85:N85"/>
    <mergeCell ref="M86:N86"/>
    <mergeCell ref="M87:N87"/>
    <mergeCell ref="M89:N89"/>
    <mergeCell ref="M105:N105"/>
    <mergeCell ref="M79:N79"/>
    <mergeCell ref="M80:N80"/>
    <mergeCell ref="M81:N81"/>
    <mergeCell ref="M82:N82"/>
    <mergeCell ref="M83:N83"/>
    <mergeCell ref="B159:F159"/>
    <mergeCell ref="K159:L159"/>
    <mergeCell ref="M106:N106"/>
    <mergeCell ref="M107:N107"/>
    <mergeCell ref="M108:N108"/>
    <mergeCell ref="A14:N14"/>
    <mergeCell ref="A25:N25"/>
    <mergeCell ref="A37:N37"/>
    <mergeCell ref="A49:N49"/>
    <mergeCell ref="A64:N64"/>
    <mergeCell ref="M101:N101"/>
    <mergeCell ref="M102:N102"/>
    <mergeCell ref="M103:N103"/>
    <mergeCell ref="M104:N104"/>
    <mergeCell ref="M96:N96"/>
    <mergeCell ref="M97:N97"/>
    <mergeCell ref="M98:N98"/>
    <mergeCell ref="M99:N99"/>
    <mergeCell ref="M90:N90"/>
    <mergeCell ref="M91:N91"/>
    <mergeCell ref="M92:N92"/>
    <mergeCell ref="M93:N93"/>
    <mergeCell ref="M94:N94"/>
    <mergeCell ref="M95:N95"/>
    <mergeCell ref="J162:N162"/>
    <mergeCell ref="J163:N163"/>
    <mergeCell ref="J164:N164"/>
    <mergeCell ref="J165:N165"/>
    <mergeCell ref="J166:N166"/>
    <mergeCell ref="J167:N167"/>
    <mergeCell ref="J168:N168"/>
    <mergeCell ref="J169:N169"/>
    <mergeCell ref="J170:N170"/>
    <mergeCell ref="A180:N180"/>
    <mergeCell ref="A181:N181"/>
    <mergeCell ref="A171:N171"/>
    <mergeCell ref="A172:N172"/>
    <mergeCell ref="A173:N173"/>
    <mergeCell ref="A174:N174"/>
    <mergeCell ref="A175:N175"/>
    <mergeCell ref="A176:N176"/>
    <mergeCell ref="A177:N177"/>
    <mergeCell ref="A178:N178"/>
    <mergeCell ref="A179:N179"/>
  </mergeCells>
  <pageMargins left="1.7361111111111112E-2" right="0.7" top="0.75" bottom="0.75" header="0.3" footer="0.3"/>
  <pageSetup paperSize="9" orientation="landscape" r:id="rId1"/>
  <headerFooter>
    <oddHeader xml:space="preserve">&amp;L&amp;"-,полужирный курсив"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cp:lastModifiedBy>_</cp:lastModifiedBy>
  <cp:lastPrinted>2021-02-22T21:23:22Z</cp:lastPrinted>
  <dcterms:created xsi:type="dcterms:W3CDTF">2020-08-24T17:32:05Z</dcterms:created>
  <dcterms:modified xsi:type="dcterms:W3CDTF">2022-01-22T04:59:34Z</dcterms:modified>
</cp:coreProperties>
</file>