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6960"/>
  </bookViews>
  <sheets>
    <sheet name="Редактированный" sheetId="2" r:id="rId1"/>
  </sheets>
  <calcPr calcId="125725"/>
</workbook>
</file>

<file path=xl/calcChain.xml><?xml version="1.0" encoding="utf-8"?>
<calcChain xmlns="http://schemas.openxmlformats.org/spreadsheetml/2006/main">
  <c r="L134" i="2"/>
  <c r="L85"/>
  <c r="L73"/>
  <c r="L23"/>
  <c r="L12"/>
  <c r="L150"/>
  <c r="L135"/>
  <c r="L126"/>
  <c r="L98"/>
  <c r="L96"/>
  <c r="L62"/>
  <c r="L51"/>
  <c r="L84"/>
  <c r="L82"/>
  <c r="L48"/>
  <c r="L147"/>
  <c r="L148"/>
  <c r="L149"/>
  <c r="L152"/>
  <c r="L153"/>
  <c r="L146"/>
  <c r="L136"/>
  <c r="L137"/>
  <c r="L138"/>
  <c r="L139"/>
  <c r="L140"/>
  <c r="L121"/>
  <c r="L122"/>
  <c r="L123"/>
  <c r="L124"/>
  <c r="L125"/>
  <c r="L120"/>
  <c r="L109"/>
  <c r="L110"/>
  <c r="L111"/>
  <c r="L112"/>
  <c r="L113"/>
  <c r="L108"/>
  <c r="L95"/>
  <c r="L97"/>
  <c r="L99"/>
  <c r="L100"/>
  <c r="L94"/>
  <c r="L83"/>
  <c r="L86"/>
  <c r="L87"/>
  <c r="L88"/>
  <c r="L71"/>
  <c r="L72"/>
  <c r="L74"/>
  <c r="L75"/>
  <c r="L76"/>
  <c r="L70"/>
  <c r="L61"/>
  <c r="L63"/>
  <c r="L64"/>
  <c r="L66"/>
  <c r="L60"/>
  <c r="L49"/>
  <c r="L50"/>
  <c r="L52"/>
  <c r="L53"/>
  <c r="L54"/>
  <c r="L37"/>
  <c r="L38"/>
  <c r="L39"/>
  <c r="L40"/>
  <c r="L41"/>
  <c r="L42"/>
  <c r="L36"/>
  <c r="L21"/>
  <c r="L22"/>
  <c r="L24"/>
  <c r="L25"/>
  <c r="L26"/>
  <c r="L20"/>
  <c r="L10"/>
  <c r="L11"/>
  <c r="L13"/>
  <c r="L14"/>
  <c r="L8"/>
  <c r="L9"/>
  <c r="K155"/>
  <c r="J155"/>
  <c r="I155"/>
  <c r="J144"/>
  <c r="K144"/>
  <c r="I144"/>
  <c r="J31"/>
  <c r="K31"/>
  <c r="I31"/>
  <c r="K18"/>
  <c r="J18"/>
  <c r="I18"/>
  <c r="I129"/>
  <c r="J129"/>
  <c r="K129"/>
  <c r="I104"/>
  <c r="J104"/>
  <c r="K104"/>
  <c r="I118"/>
  <c r="J118"/>
  <c r="K118"/>
  <c r="M92"/>
  <c r="K92"/>
  <c r="J92"/>
  <c r="I92"/>
  <c r="M80"/>
  <c r="K80"/>
  <c r="J80"/>
  <c r="I80"/>
  <c r="K68"/>
  <c r="J68"/>
  <c r="I68"/>
  <c r="K58"/>
  <c r="J58"/>
  <c r="I58"/>
  <c r="K46"/>
  <c r="J46"/>
  <c r="I46"/>
  <c r="L80" l="1"/>
  <c r="L155"/>
  <c r="L144"/>
  <c r="L129"/>
  <c r="L118"/>
  <c r="L104"/>
  <c r="L92"/>
  <c r="L68"/>
  <c r="L58"/>
  <c r="L46"/>
  <c r="L31"/>
  <c r="L18"/>
  <c r="J156"/>
  <c r="K157"/>
  <c r="I157"/>
  <c r="K156"/>
  <c r="J157"/>
  <c r="I156"/>
  <c r="L156" l="1"/>
  <c r="L157"/>
</calcChain>
</file>

<file path=xl/sharedStrings.xml><?xml version="1.0" encoding="utf-8"?>
<sst xmlns="http://schemas.openxmlformats.org/spreadsheetml/2006/main" count="485" uniqueCount="77">
  <si>
    <t>№ рец.</t>
  </si>
  <si>
    <t>Выход (г.)</t>
  </si>
  <si>
    <t>Б</t>
  </si>
  <si>
    <t>Ж</t>
  </si>
  <si>
    <t>У</t>
  </si>
  <si>
    <t>Энергетическая ценность (ккал)</t>
  </si>
  <si>
    <t xml:space="preserve"> </t>
  </si>
  <si>
    <t>Аскарбиновая кислота</t>
  </si>
  <si>
    <t>Витакмин ( С ) мг.</t>
  </si>
  <si>
    <t>Итого</t>
  </si>
  <si>
    <t xml:space="preserve"> Итого</t>
  </si>
  <si>
    <t xml:space="preserve">  </t>
  </si>
  <si>
    <t>Рассольник ленинградский со сметаной</t>
  </si>
  <si>
    <t>Борщ с капустой и картофелем со сметаной</t>
  </si>
  <si>
    <t>Плов из отварной говядины</t>
  </si>
  <si>
    <t>Итого за весь период</t>
  </si>
  <si>
    <t>Среднее значение за период</t>
  </si>
  <si>
    <t>Наименование блюда</t>
  </si>
  <si>
    <t>Пищевые вещества</t>
  </si>
  <si>
    <t>Каша перловая рассыпчатая</t>
  </si>
  <si>
    <t>ОБЕД</t>
  </si>
  <si>
    <t xml:space="preserve">Хлеб пшеничный </t>
  </si>
  <si>
    <t>Хлеб ржаной</t>
  </si>
  <si>
    <t>Хлеб  ржаной</t>
  </si>
  <si>
    <t>Хлеб пшеничный</t>
  </si>
  <si>
    <t>Хлеб пшаничный</t>
  </si>
  <si>
    <t>Салат из белокочанной капусты с морковью</t>
  </si>
  <si>
    <t>Гуляш из отварной говядины</t>
  </si>
  <si>
    <t xml:space="preserve"> Птица тушеная в соусе  с овощами</t>
  </si>
  <si>
    <t>Птица тушеная в соусе сметанном</t>
  </si>
  <si>
    <t>1 ДЕНЬ ( понедельник )</t>
  </si>
  <si>
    <t xml:space="preserve">2 ДЕНЬ ( вторник )    </t>
  </si>
  <si>
    <t>3 ДЕНЬ ( среда )</t>
  </si>
  <si>
    <t>4 ДЕНЬ  ( четверг )</t>
  </si>
  <si>
    <t xml:space="preserve"> 5 ДЕНЬ  ( пятница )</t>
  </si>
  <si>
    <t>6 ДЕНЬ  ( суббота )</t>
  </si>
  <si>
    <t>7 ДЕНЬ  ( понедельник )</t>
  </si>
  <si>
    <t xml:space="preserve">8 ДЕНЬ  ( вторник )  </t>
  </si>
  <si>
    <t>9 ДЕНЬ  ( среда )</t>
  </si>
  <si>
    <t xml:space="preserve">10 ДЕНЬ  ( четверг ) </t>
  </si>
  <si>
    <t xml:space="preserve">Салат из свеклы отварной </t>
  </si>
  <si>
    <t xml:space="preserve">Список литератур : Сборник рецептур блюд и кулинарных изделий для питания в образовательных учреждениях / Под ред. М.П.Могильного   и В.А.Тутельяна.-М.ДеЛи плюс,2015.      </t>
  </si>
  <si>
    <t>11 ДЕНЬ ( пятница )</t>
  </si>
  <si>
    <t>Компот из свежих плодов</t>
  </si>
  <si>
    <t xml:space="preserve">Котлеты рубленые из говядины </t>
  </si>
  <si>
    <t xml:space="preserve">Котлеты рубленые из  птицы </t>
  </si>
  <si>
    <t>Бефстроганов из отварной говядины</t>
  </si>
  <si>
    <t xml:space="preserve">Каша пшенная вязкая </t>
  </si>
  <si>
    <t>Котлеты рыбные  любительские</t>
  </si>
  <si>
    <t>Салат из моркови  с изюмом</t>
  </si>
  <si>
    <t>12ДЕНЬ ( суббота )</t>
  </si>
  <si>
    <t xml:space="preserve">в возрастных группах  с 12 лет  и старше в школьных образовательных учреждениях по </t>
  </si>
  <si>
    <t>100/50</t>
  </si>
  <si>
    <t xml:space="preserve">Пюре картофельное </t>
  </si>
  <si>
    <t>Суп картофельный с мясными фрикадельками</t>
  </si>
  <si>
    <t>Салат из моркови с маслом</t>
  </si>
  <si>
    <t xml:space="preserve">Макароны отварные </t>
  </si>
  <si>
    <t>Суп картофельный с крупой со сметаной</t>
  </si>
  <si>
    <t>Салат из свеклы отварной с маслом</t>
  </si>
  <si>
    <t>Суп гороховый  со сметаной</t>
  </si>
  <si>
    <t>Суп гороховый со сметаной</t>
  </si>
  <si>
    <t>Тефтели мясные с рисом и соусом</t>
  </si>
  <si>
    <t>(ОВЗ)</t>
  </si>
  <si>
    <t>Суп картофельный с фасолью со сметаной</t>
  </si>
  <si>
    <t>Суп картофельный с вермишелью со сметаной</t>
  </si>
  <si>
    <t>Урванскому муниципальному району</t>
  </si>
  <si>
    <t>МЕНЮ - РАСКЛАДКА</t>
  </si>
  <si>
    <t>на 12 дней для организации питания детей</t>
  </si>
  <si>
    <t>Салат из свеклы отварной  с изюмом</t>
  </si>
  <si>
    <t>12 - дневное меню для организации питания детей в возрастных группах с 12 лет и старше</t>
  </si>
  <si>
    <t>Салат из белокочанной капусты с маслом</t>
  </si>
  <si>
    <t>Чай с сахаром</t>
  </si>
  <si>
    <t>200/15</t>
  </si>
  <si>
    <t xml:space="preserve">Каша гречневая рассыпчатая </t>
  </si>
  <si>
    <t xml:space="preserve">Каша рисовая рассыпчатая </t>
  </si>
  <si>
    <t>"_______"_____________2022г.</t>
  </si>
  <si>
    <t>01.01.2022г.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</si>
</sst>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2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1" xfId="0" applyNumberFormat="1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0" fillId="0" borderId="0" xfId="0"/>
    <xf numFmtId="0" fontId="0" fillId="0" borderId="1" xfId="0" applyBorder="1" applyAlignment="1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0" xfId="0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15"/>
  <sheetViews>
    <sheetView tabSelected="1" showWhiteSpace="0" view="pageLayout" topLeftCell="A124" zoomScale="80" zoomScaleNormal="120" zoomScalePageLayoutView="80" workbookViewId="0">
      <selection activeCell="B134" sqref="B134:L134"/>
    </sheetView>
  </sheetViews>
  <sheetFormatPr defaultRowHeight="15"/>
  <cols>
    <col min="1" max="1" width="6.28515625" style="23" customWidth="1"/>
    <col min="8" max="8" width="9.5703125" customWidth="1"/>
    <col min="12" max="12" width="15.28515625" customWidth="1"/>
    <col min="13" max="13" width="10" customWidth="1"/>
  </cols>
  <sheetData>
    <row r="2" spans="2:13">
      <c r="C2" s="95" t="s">
        <v>69</v>
      </c>
      <c r="D2" s="95"/>
      <c r="E2" s="95"/>
      <c r="F2" s="95"/>
      <c r="G2" s="95"/>
      <c r="H2" s="95"/>
      <c r="I2" s="95"/>
      <c r="J2" s="95"/>
      <c r="K2" s="95"/>
      <c r="L2" s="95"/>
    </row>
    <row r="3" spans="2:13" ht="18.75">
      <c r="B3" s="13" t="s">
        <v>6</v>
      </c>
      <c r="C3" s="13"/>
      <c r="D3" s="13"/>
      <c r="E3" s="13"/>
      <c r="F3" s="13"/>
      <c r="G3" s="13" t="s">
        <v>6</v>
      </c>
      <c r="H3" s="3" t="s">
        <v>20</v>
      </c>
      <c r="I3" s="6"/>
      <c r="J3" s="4"/>
      <c r="K3" s="13" t="s">
        <v>6</v>
      </c>
      <c r="L3" s="13"/>
      <c r="M3" s="13"/>
    </row>
    <row r="4" spans="2:13" ht="18.75">
      <c r="B4" s="14" t="s">
        <v>6</v>
      </c>
      <c r="C4" s="14"/>
      <c r="D4" s="14"/>
      <c r="E4" s="14"/>
      <c r="F4" s="14"/>
      <c r="G4" s="2"/>
      <c r="H4" s="18" t="s">
        <v>6</v>
      </c>
      <c r="I4" s="7"/>
      <c r="J4" s="4"/>
      <c r="K4" s="14" t="s">
        <v>62</v>
      </c>
      <c r="L4" s="14" t="s">
        <v>76</v>
      </c>
      <c r="M4" s="14"/>
    </row>
    <row r="5" spans="2:13">
      <c r="B5" s="110" t="s">
        <v>30</v>
      </c>
      <c r="C5" s="110"/>
      <c r="D5" s="110"/>
      <c r="E5" s="110"/>
      <c r="F5" s="110"/>
      <c r="G5" s="110"/>
      <c r="H5" s="110"/>
      <c r="I5" s="112"/>
      <c r="J5" s="112"/>
      <c r="K5" s="112"/>
      <c r="L5" s="110"/>
      <c r="M5" s="110"/>
    </row>
    <row r="6" spans="2:13" ht="14.45" customHeight="1">
      <c r="B6" s="112" t="s">
        <v>0</v>
      </c>
      <c r="C6" s="110" t="s">
        <v>17</v>
      </c>
      <c r="D6" s="110"/>
      <c r="E6" s="110"/>
      <c r="F6" s="110"/>
      <c r="G6" s="110"/>
      <c r="H6" s="113" t="s">
        <v>1</v>
      </c>
      <c r="I6" s="113" t="s">
        <v>18</v>
      </c>
      <c r="J6" s="114"/>
      <c r="K6" s="115"/>
      <c r="L6" s="117" t="s">
        <v>5</v>
      </c>
      <c r="M6" s="117" t="s">
        <v>8</v>
      </c>
    </row>
    <row r="7" spans="2:13">
      <c r="B7" s="116"/>
      <c r="C7" s="110"/>
      <c r="D7" s="110"/>
      <c r="E7" s="110"/>
      <c r="F7" s="110"/>
      <c r="G7" s="110"/>
      <c r="H7" s="113"/>
      <c r="I7" s="5" t="s">
        <v>2</v>
      </c>
      <c r="J7" s="5" t="s">
        <v>3</v>
      </c>
      <c r="K7" s="10" t="s">
        <v>4</v>
      </c>
      <c r="L7" s="118"/>
      <c r="M7" s="118"/>
    </row>
    <row r="8" spans="2:13">
      <c r="B8" s="56">
        <v>102</v>
      </c>
      <c r="C8" s="108" t="s">
        <v>60</v>
      </c>
      <c r="D8" s="108"/>
      <c r="E8" s="108"/>
      <c r="F8" s="108"/>
      <c r="G8" s="108"/>
      <c r="H8" s="28">
        <v>250</v>
      </c>
      <c r="I8" s="29">
        <v>5.48</v>
      </c>
      <c r="J8" s="29">
        <v>5.26</v>
      </c>
      <c r="K8" s="29">
        <v>16.52</v>
      </c>
      <c r="L8" s="78">
        <f>SUM(I8*4)+(J8*9)+(K8*4)</f>
        <v>135.33999999999997</v>
      </c>
      <c r="M8" s="16"/>
    </row>
    <row r="9" spans="2:13">
      <c r="B9" s="78">
        <v>304</v>
      </c>
      <c r="C9" s="108" t="s">
        <v>61</v>
      </c>
      <c r="D9" s="108"/>
      <c r="E9" s="108"/>
      <c r="F9" s="108"/>
      <c r="G9" s="108"/>
      <c r="H9" s="28" t="s">
        <v>52</v>
      </c>
      <c r="I9" s="28">
        <v>12.11</v>
      </c>
      <c r="J9" s="28">
        <v>12.25</v>
      </c>
      <c r="K9" s="28">
        <v>15.32</v>
      </c>
      <c r="L9" s="78">
        <f>SUM(I9*4)+(J9*9)+(K9*4)</f>
        <v>219.97</v>
      </c>
      <c r="M9" s="33"/>
    </row>
    <row r="10" spans="2:13">
      <c r="B10" s="64">
        <v>128</v>
      </c>
      <c r="C10" s="108" t="s">
        <v>53</v>
      </c>
      <c r="D10" s="108"/>
      <c r="E10" s="108"/>
      <c r="F10" s="108"/>
      <c r="G10" s="108"/>
      <c r="H10" s="64">
        <v>180</v>
      </c>
      <c r="I10" s="65">
        <v>3.67</v>
      </c>
      <c r="J10" s="65">
        <v>5.76</v>
      </c>
      <c r="K10" s="65">
        <v>24.51</v>
      </c>
      <c r="L10" s="78">
        <f t="shared" ref="L10:L14" si="0">SUM(I10*4)+(J10*9)+(K10*4)</f>
        <v>164.56</v>
      </c>
      <c r="M10" s="33"/>
    </row>
    <row r="11" spans="2:13">
      <c r="B11" s="8">
        <v>21</v>
      </c>
      <c r="C11" s="100" t="s">
        <v>26</v>
      </c>
      <c r="D11" s="100"/>
      <c r="E11" s="100"/>
      <c r="F11" s="100"/>
      <c r="G11" s="100"/>
      <c r="H11" s="28">
        <v>100</v>
      </c>
      <c r="I11" s="28">
        <v>1.46</v>
      </c>
      <c r="J11" s="28">
        <v>5.0599999999999996</v>
      </c>
      <c r="K11" s="28">
        <v>9.01</v>
      </c>
      <c r="L11" s="78">
        <f t="shared" si="0"/>
        <v>87.419999999999987</v>
      </c>
      <c r="M11" s="33"/>
    </row>
    <row r="12" spans="2:13">
      <c r="B12" s="78">
        <v>376</v>
      </c>
      <c r="C12" s="97" t="s">
        <v>71</v>
      </c>
      <c r="D12" s="98"/>
      <c r="E12" s="98"/>
      <c r="F12" s="98"/>
      <c r="G12" s="99"/>
      <c r="H12" s="78" t="s">
        <v>72</v>
      </c>
      <c r="I12" s="82">
        <v>0</v>
      </c>
      <c r="J12" s="82">
        <v>0</v>
      </c>
      <c r="K12" s="82">
        <v>15</v>
      </c>
      <c r="L12" s="82">
        <f t="shared" ref="L12" si="1">SUM(I12*4)+(J12*9)+(K12*4)</f>
        <v>60</v>
      </c>
      <c r="M12" s="33"/>
    </row>
    <row r="13" spans="2:13">
      <c r="B13" s="8" t="s">
        <v>11</v>
      </c>
      <c r="C13" s="108" t="s">
        <v>21</v>
      </c>
      <c r="D13" s="108"/>
      <c r="E13" s="108"/>
      <c r="F13" s="108"/>
      <c r="G13" s="108"/>
      <c r="H13" s="28">
        <v>30</v>
      </c>
      <c r="I13" s="82">
        <v>2.37</v>
      </c>
      <c r="J13" s="82">
        <v>0.3</v>
      </c>
      <c r="K13" s="82">
        <v>14.49</v>
      </c>
      <c r="L13" s="78">
        <f t="shared" si="0"/>
        <v>70.14</v>
      </c>
      <c r="M13" s="33" t="s">
        <v>6</v>
      </c>
    </row>
    <row r="14" spans="2:13">
      <c r="B14" s="8"/>
      <c r="C14" s="100" t="s">
        <v>22</v>
      </c>
      <c r="D14" s="100"/>
      <c r="E14" s="100"/>
      <c r="F14" s="100"/>
      <c r="G14" s="100"/>
      <c r="H14" s="28">
        <v>30</v>
      </c>
      <c r="I14" s="28">
        <v>1.41</v>
      </c>
      <c r="J14" s="28">
        <v>0.21</v>
      </c>
      <c r="K14" s="28">
        <v>14.94</v>
      </c>
      <c r="L14" s="78">
        <f t="shared" si="0"/>
        <v>67.289999999999992</v>
      </c>
      <c r="M14" s="32" t="s">
        <v>6</v>
      </c>
    </row>
    <row r="15" spans="2:13" s="49" customFormat="1">
      <c r="B15" s="78" t="s">
        <v>6</v>
      </c>
      <c r="C15" s="103" t="s">
        <v>6</v>
      </c>
      <c r="D15" s="106"/>
      <c r="E15" s="106"/>
      <c r="F15" s="106"/>
      <c r="G15" s="107"/>
      <c r="H15" s="82" t="s">
        <v>6</v>
      </c>
      <c r="I15" s="82" t="s">
        <v>6</v>
      </c>
      <c r="J15" s="82" t="s">
        <v>6</v>
      </c>
      <c r="K15" s="82" t="s">
        <v>6</v>
      </c>
      <c r="L15" s="78" t="s">
        <v>6</v>
      </c>
      <c r="M15" s="32"/>
    </row>
    <row r="16" spans="2:13">
      <c r="B16" s="78" t="s">
        <v>6</v>
      </c>
      <c r="C16" s="103" t="s">
        <v>6</v>
      </c>
      <c r="D16" s="104"/>
      <c r="E16" s="104"/>
      <c r="F16" s="104"/>
      <c r="G16" s="105"/>
      <c r="H16" s="82" t="s">
        <v>6</v>
      </c>
      <c r="I16" s="82" t="s">
        <v>6</v>
      </c>
      <c r="J16" s="82" t="s">
        <v>6</v>
      </c>
      <c r="K16" s="82" t="s">
        <v>6</v>
      </c>
      <c r="L16" s="82" t="s">
        <v>6</v>
      </c>
      <c r="M16" s="32" t="s">
        <v>6</v>
      </c>
    </row>
    <row r="17" spans="2:14">
      <c r="B17" s="12" t="s">
        <v>6</v>
      </c>
      <c r="C17" s="108" t="s">
        <v>7</v>
      </c>
      <c r="D17" s="108"/>
      <c r="E17" s="108"/>
      <c r="F17" s="108"/>
      <c r="G17" s="108"/>
      <c r="H17" s="94" t="s">
        <v>6</v>
      </c>
      <c r="I17" s="5" t="s">
        <v>6</v>
      </c>
      <c r="J17" s="5" t="s">
        <v>6</v>
      </c>
      <c r="K17" s="94" t="s">
        <v>6</v>
      </c>
      <c r="L17" s="94" t="s">
        <v>6</v>
      </c>
      <c r="M17" s="94">
        <v>70</v>
      </c>
    </row>
    <row r="18" spans="2:14">
      <c r="B18" s="8" t="s">
        <v>6</v>
      </c>
      <c r="C18" s="109" t="s">
        <v>9</v>
      </c>
      <c r="D18" s="109"/>
      <c r="E18" s="109"/>
      <c r="F18" s="109"/>
      <c r="G18" s="109"/>
      <c r="H18" s="30" t="s">
        <v>6</v>
      </c>
      <c r="I18" s="86">
        <f>SUM(I8:I16)</f>
        <v>26.5</v>
      </c>
      <c r="J18" s="86">
        <f>SUM(J8:J16)</f>
        <v>28.839999999999996</v>
      </c>
      <c r="K18" s="86">
        <f t="shared" ref="K18:L18" si="2">SUM(K8:K16)</f>
        <v>109.78999999999999</v>
      </c>
      <c r="L18" s="86">
        <f t="shared" si="2"/>
        <v>804.7199999999998</v>
      </c>
      <c r="M18" s="31">
        <v>70</v>
      </c>
    </row>
    <row r="19" spans="2:14">
      <c r="B19" s="113" t="s">
        <v>31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</row>
    <row r="20" spans="2:14">
      <c r="B20" s="78">
        <v>82</v>
      </c>
      <c r="C20" s="97" t="s">
        <v>12</v>
      </c>
      <c r="D20" s="98"/>
      <c r="E20" s="98"/>
      <c r="F20" s="98"/>
      <c r="G20" s="99"/>
      <c r="H20" s="82">
        <v>250</v>
      </c>
      <c r="I20" s="82">
        <v>2.1</v>
      </c>
      <c r="J20" s="82">
        <v>5.1100000000000003</v>
      </c>
      <c r="K20" s="82">
        <v>16.579999999999998</v>
      </c>
      <c r="L20" s="82">
        <f>SUM(I20*4)+(J20*9)+(K20*4)</f>
        <v>120.71</v>
      </c>
      <c r="M20" s="57" t="s">
        <v>6</v>
      </c>
    </row>
    <row r="21" spans="2:14">
      <c r="B21" s="8">
        <v>322</v>
      </c>
      <c r="C21" s="103" t="s">
        <v>45</v>
      </c>
      <c r="D21" s="104"/>
      <c r="E21" s="104"/>
      <c r="F21" s="104"/>
      <c r="G21" s="105"/>
      <c r="H21" s="60">
        <v>100</v>
      </c>
      <c r="I21" s="20">
        <v>15.43</v>
      </c>
      <c r="J21" s="20">
        <v>14.17</v>
      </c>
      <c r="K21" s="20">
        <v>15.75</v>
      </c>
      <c r="L21" s="82">
        <f t="shared" ref="L21:L26" si="3">SUM(I21*4)+(J21*9)+(K21*4)</f>
        <v>252.25</v>
      </c>
      <c r="M21" s="57"/>
    </row>
    <row r="22" spans="2:14">
      <c r="B22" s="64">
        <v>203</v>
      </c>
      <c r="C22" s="100" t="s">
        <v>56</v>
      </c>
      <c r="D22" s="100"/>
      <c r="E22" s="100"/>
      <c r="F22" s="100"/>
      <c r="G22" s="100"/>
      <c r="H22" s="78">
        <v>180</v>
      </c>
      <c r="I22" s="65">
        <v>5.58</v>
      </c>
      <c r="J22" s="65">
        <v>3.51</v>
      </c>
      <c r="K22" s="65">
        <v>29.74</v>
      </c>
      <c r="L22" s="82">
        <f t="shared" si="3"/>
        <v>172.87</v>
      </c>
      <c r="M22" s="16"/>
    </row>
    <row r="23" spans="2:14">
      <c r="B23" s="78">
        <v>342</v>
      </c>
      <c r="C23" s="97" t="s">
        <v>43</v>
      </c>
      <c r="D23" s="98"/>
      <c r="E23" s="98"/>
      <c r="F23" s="98"/>
      <c r="G23" s="99"/>
      <c r="H23" s="78">
        <v>200</v>
      </c>
      <c r="I23" s="82">
        <v>0.16</v>
      </c>
      <c r="J23" s="82">
        <v>0.16</v>
      </c>
      <c r="K23" s="82">
        <v>27.88</v>
      </c>
      <c r="L23" s="82">
        <f t="shared" si="3"/>
        <v>113.6</v>
      </c>
      <c r="M23" s="16"/>
    </row>
    <row r="24" spans="2:14">
      <c r="B24" s="8">
        <v>52</v>
      </c>
      <c r="C24" s="100" t="s">
        <v>68</v>
      </c>
      <c r="D24" s="100"/>
      <c r="E24" s="100"/>
      <c r="F24" s="100"/>
      <c r="G24" s="100"/>
      <c r="H24" s="8">
        <v>100</v>
      </c>
      <c r="I24" s="20">
        <v>1.55</v>
      </c>
      <c r="J24" s="20">
        <v>6.11</v>
      </c>
      <c r="K24" s="20">
        <v>13.53</v>
      </c>
      <c r="L24" s="82">
        <f t="shared" si="3"/>
        <v>115.31</v>
      </c>
      <c r="M24" s="16" t="s">
        <v>6</v>
      </c>
    </row>
    <row r="25" spans="2:14">
      <c r="B25" s="40" t="s">
        <v>6</v>
      </c>
      <c r="C25" s="108" t="s">
        <v>23</v>
      </c>
      <c r="D25" s="108"/>
      <c r="E25" s="108"/>
      <c r="F25" s="108"/>
      <c r="G25" s="108"/>
      <c r="H25" s="28">
        <v>30</v>
      </c>
      <c r="I25" s="82">
        <v>2.37</v>
      </c>
      <c r="J25" s="82">
        <v>0.3</v>
      </c>
      <c r="K25" s="82">
        <v>14.49</v>
      </c>
      <c r="L25" s="82">
        <f t="shared" si="3"/>
        <v>70.14</v>
      </c>
      <c r="M25" s="42" t="s">
        <v>6</v>
      </c>
    </row>
    <row r="26" spans="2:14">
      <c r="B26" s="40"/>
      <c r="C26" s="108" t="s">
        <v>21</v>
      </c>
      <c r="D26" s="108"/>
      <c r="E26" s="108"/>
      <c r="F26" s="108"/>
      <c r="G26" s="108"/>
      <c r="H26" s="28">
        <v>30</v>
      </c>
      <c r="I26" s="28">
        <v>1.41</v>
      </c>
      <c r="J26" s="28">
        <v>0.21</v>
      </c>
      <c r="K26" s="28">
        <v>14.94</v>
      </c>
      <c r="L26" s="82">
        <f t="shared" si="3"/>
        <v>67.289999999999992</v>
      </c>
      <c r="M26" s="41" t="s">
        <v>6</v>
      </c>
    </row>
    <row r="27" spans="2:14">
      <c r="B27" s="78" t="s">
        <v>6</v>
      </c>
      <c r="C27" s="100" t="s">
        <v>6</v>
      </c>
      <c r="D27" s="100"/>
      <c r="E27" s="100"/>
      <c r="F27" s="100"/>
      <c r="G27" s="100"/>
      <c r="H27" s="28" t="s">
        <v>6</v>
      </c>
      <c r="I27" s="28" t="s">
        <v>6</v>
      </c>
      <c r="J27" s="28" t="s">
        <v>6</v>
      </c>
      <c r="K27" s="28" t="s">
        <v>6</v>
      </c>
      <c r="L27" s="82" t="s">
        <v>6</v>
      </c>
      <c r="M27" s="42" t="s">
        <v>6</v>
      </c>
    </row>
    <row r="28" spans="2:14">
      <c r="B28" s="64" t="s">
        <v>6</v>
      </c>
      <c r="C28" s="108" t="s">
        <v>6</v>
      </c>
      <c r="D28" s="108"/>
      <c r="E28" s="108"/>
      <c r="F28" s="108"/>
      <c r="G28" s="108"/>
      <c r="H28" s="28" t="s">
        <v>6</v>
      </c>
      <c r="I28" s="28" t="s">
        <v>6</v>
      </c>
      <c r="J28" s="28" t="s">
        <v>6</v>
      </c>
      <c r="K28" s="28" t="s">
        <v>6</v>
      </c>
      <c r="L28" s="28" t="s">
        <v>6</v>
      </c>
      <c r="M28" s="64" t="s">
        <v>6</v>
      </c>
    </row>
    <row r="29" spans="2:14">
      <c r="B29" s="8"/>
      <c r="C29" s="109"/>
      <c r="D29" s="109"/>
      <c r="E29" s="109"/>
      <c r="F29" s="109"/>
      <c r="G29" s="109"/>
      <c r="H29" s="63" t="s">
        <v>6</v>
      </c>
      <c r="I29" s="5" t="s">
        <v>6</v>
      </c>
      <c r="J29" s="5" t="s">
        <v>6</v>
      </c>
      <c r="K29" s="63" t="s">
        <v>6</v>
      </c>
      <c r="L29" s="63" t="s">
        <v>6</v>
      </c>
      <c r="M29" s="63" t="s">
        <v>6</v>
      </c>
    </row>
    <row r="30" spans="2:14">
      <c r="B30" s="56"/>
      <c r="C30" s="108" t="s">
        <v>7</v>
      </c>
      <c r="D30" s="108"/>
      <c r="E30" s="108"/>
      <c r="F30" s="108"/>
      <c r="G30" s="108"/>
      <c r="H30" s="61" t="s">
        <v>6</v>
      </c>
      <c r="I30" s="5" t="s">
        <v>6</v>
      </c>
      <c r="J30" s="5" t="s">
        <v>6</v>
      </c>
      <c r="K30" s="61" t="s">
        <v>6</v>
      </c>
      <c r="L30" s="61" t="s">
        <v>6</v>
      </c>
      <c r="M30" s="61">
        <v>70</v>
      </c>
      <c r="N30" s="62" t="s">
        <v>6</v>
      </c>
    </row>
    <row r="31" spans="2:14">
      <c r="B31" s="64" t="s">
        <v>6</v>
      </c>
      <c r="C31" s="109" t="s">
        <v>9</v>
      </c>
      <c r="D31" s="109"/>
      <c r="E31" s="109"/>
      <c r="F31" s="109"/>
      <c r="G31" s="109"/>
      <c r="H31" s="89" t="s">
        <v>6</v>
      </c>
      <c r="I31" s="84">
        <f>SUM(I20:I27)</f>
        <v>28.6</v>
      </c>
      <c r="J31" s="84">
        <f t="shared" ref="J31:L31" si="4">SUM(J20:J27)</f>
        <v>29.57</v>
      </c>
      <c r="K31" s="84">
        <f t="shared" si="4"/>
        <v>132.91</v>
      </c>
      <c r="L31" s="84">
        <f t="shared" si="4"/>
        <v>912.17</v>
      </c>
      <c r="M31" s="63">
        <v>70</v>
      </c>
    </row>
    <row r="32" spans="2:14">
      <c r="B32" s="55" t="s">
        <v>6</v>
      </c>
      <c r="C32" s="111" t="s">
        <v>6</v>
      </c>
      <c r="D32" s="111"/>
      <c r="E32" s="111"/>
      <c r="F32" s="111"/>
      <c r="G32" s="111"/>
      <c r="H32" s="59" t="s">
        <v>6</v>
      </c>
      <c r="I32" s="59" t="s">
        <v>6</v>
      </c>
      <c r="J32" s="59" t="s">
        <v>6</v>
      </c>
      <c r="K32" s="59" t="s">
        <v>6</v>
      </c>
      <c r="L32" s="59" t="s">
        <v>6</v>
      </c>
      <c r="M32" s="1"/>
    </row>
    <row r="33" spans="1:13">
      <c r="B33" s="69" t="s">
        <v>6</v>
      </c>
      <c r="C33" s="111" t="s">
        <v>6</v>
      </c>
      <c r="D33" s="111"/>
      <c r="E33" s="111"/>
      <c r="F33" s="111"/>
      <c r="G33" s="111"/>
      <c r="H33" s="69" t="s">
        <v>6</v>
      </c>
      <c r="I33" s="74" t="s">
        <v>6</v>
      </c>
      <c r="J33" s="74" t="s">
        <v>6</v>
      </c>
      <c r="K33" s="74" t="s">
        <v>6</v>
      </c>
      <c r="L33" s="74" t="s">
        <v>6</v>
      </c>
      <c r="M33" s="1"/>
    </row>
    <row r="34" spans="1:13">
      <c r="A34" s="72"/>
      <c r="B34" s="69" t="s">
        <v>6</v>
      </c>
      <c r="C34" s="119" t="s">
        <v>6</v>
      </c>
      <c r="D34" s="119"/>
      <c r="E34" s="119"/>
      <c r="F34" s="119"/>
      <c r="G34" s="119"/>
      <c r="H34" s="69" t="s">
        <v>6</v>
      </c>
      <c r="I34" s="74" t="s">
        <v>6</v>
      </c>
      <c r="J34" s="74" t="s">
        <v>6</v>
      </c>
      <c r="K34" s="74" t="s">
        <v>6</v>
      </c>
      <c r="L34" s="74" t="s">
        <v>6</v>
      </c>
      <c r="M34" s="69" t="s">
        <v>6</v>
      </c>
    </row>
    <row r="35" spans="1:13">
      <c r="B35" s="110" t="s">
        <v>32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spans="1:13">
      <c r="B36" s="68">
        <v>82</v>
      </c>
      <c r="C36" s="100" t="s">
        <v>13</v>
      </c>
      <c r="D36" s="100"/>
      <c r="E36" s="100"/>
      <c r="F36" s="100"/>
      <c r="G36" s="100"/>
      <c r="H36" s="68">
        <v>250</v>
      </c>
      <c r="I36" s="71">
        <v>3.51</v>
      </c>
      <c r="J36" s="71">
        <v>10.32</v>
      </c>
      <c r="K36" s="71">
        <v>8.42</v>
      </c>
      <c r="L36" s="71">
        <f>SUM(I36*4)+(J36*9)+(K36*4)</f>
        <v>140.6</v>
      </c>
      <c r="M36" s="70"/>
    </row>
    <row r="37" spans="1:13">
      <c r="B37" s="8">
        <v>245</v>
      </c>
      <c r="C37" s="100" t="s">
        <v>46</v>
      </c>
      <c r="D37" s="100"/>
      <c r="E37" s="100"/>
      <c r="F37" s="100"/>
      <c r="G37" s="100"/>
      <c r="H37" s="40">
        <v>100</v>
      </c>
      <c r="I37" s="20">
        <v>14.44</v>
      </c>
      <c r="J37" s="20">
        <v>12.25</v>
      </c>
      <c r="K37" s="20">
        <v>3.78</v>
      </c>
      <c r="L37" s="82">
        <f t="shared" ref="L37:L42" si="5">SUM(I37*4)+(J37*9)+(K37*4)</f>
        <v>183.13</v>
      </c>
      <c r="M37" s="16"/>
    </row>
    <row r="38" spans="1:13">
      <c r="B38" s="78">
        <v>342</v>
      </c>
      <c r="C38" s="97" t="s">
        <v>43</v>
      </c>
      <c r="D38" s="98"/>
      <c r="E38" s="98"/>
      <c r="F38" s="98"/>
      <c r="G38" s="99"/>
      <c r="H38" s="78">
        <v>200</v>
      </c>
      <c r="I38" s="82">
        <v>0.16</v>
      </c>
      <c r="J38" s="82">
        <v>0.16</v>
      </c>
      <c r="K38" s="82">
        <v>27.88</v>
      </c>
      <c r="L38" s="82">
        <f t="shared" si="5"/>
        <v>113.6</v>
      </c>
      <c r="M38" s="16"/>
    </row>
    <row r="39" spans="1:13">
      <c r="B39" s="8"/>
      <c r="C39" s="100" t="s">
        <v>21</v>
      </c>
      <c r="D39" s="100"/>
      <c r="E39" s="100"/>
      <c r="F39" s="100"/>
      <c r="G39" s="100"/>
      <c r="H39" s="28">
        <v>30</v>
      </c>
      <c r="I39" s="82">
        <v>2.37</v>
      </c>
      <c r="J39" s="82">
        <v>0.3</v>
      </c>
      <c r="K39" s="82">
        <v>14.49</v>
      </c>
      <c r="L39" s="82">
        <f t="shared" si="5"/>
        <v>70.14</v>
      </c>
      <c r="M39" s="16"/>
    </row>
    <row r="40" spans="1:13">
      <c r="B40" s="8" t="s">
        <v>6</v>
      </c>
      <c r="C40" s="108" t="s">
        <v>23</v>
      </c>
      <c r="D40" s="108"/>
      <c r="E40" s="108"/>
      <c r="F40" s="108"/>
      <c r="G40" s="108"/>
      <c r="H40" s="28">
        <v>30</v>
      </c>
      <c r="I40" s="28">
        <v>1.41</v>
      </c>
      <c r="J40" s="28">
        <v>0.21</v>
      </c>
      <c r="K40" s="28">
        <v>14.94</v>
      </c>
      <c r="L40" s="82">
        <f t="shared" si="5"/>
        <v>67.289999999999992</v>
      </c>
      <c r="M40" s="16"/>
    </row>
    <row r="41" spans="1:13">
      <c r="B41" s="64">
        <v>303</v>
      </c>
      <c r="C41" s="97" t="s">
        <v>47</v>
      </c>
      <c r="D41" s="98"/>
      <c r="E41" s="98"/>
      <c r="F41" s="98"/>
      <c r="G41" s="99"/>
      <c r="H41" s="28">
        <v>180</v>
      </c>
      <c r="I41" s="28">
        <v>4.8</v>
      </c>
      <c r="J41" s="28">
        <v>5.08</v>
      </c>
      <c r="K41" s="28">
        <v>29.46</v>
      </c>
      <c r="L41" s="82">
        <f t="shared" si="5"/>
        <v>182.76</v>
      </c>
      <c r="M41" s="16"/>
    </row>
    <row r="42" spans="1:13">
      <c r="B42" s="8">
        <v>42</v>
      </c>
      <c r="C42" s="97" t="s">
        <v>55</v>
      </c>
      <c r="D42" s="98"/>
      <c r="E42" s="98"/>
      <c r="F42" s="98"/>
      <c r="G42" s="99"/>
      <c r="H42" s="8">
        <v>100</v>
      </c>
      <c r="I42" s="82">
        <v>1.23</v>
      </c>
      <c r="J42" s="82">
        <v>7.83</v>
      </c>
      <c r="K42" s="82">
        <v>11.6</v>
      </c>
      <c r="L42" s="82">
        <f t="shared" si="5"/>
        <v>121.78999999999999</v>
      </c>
      <c r="M42" s="16" t="s">
        <v>6</v>
      </c>
    </row>
    <row r="43" spans="1:13">
      <c r="B43" s="78" t="s">
        <v>6</v>
      </c>
      <c r="C43" s="103" t="s">
        <v>6</v>
      </c>
      <c r="D43" s="104"/>
      <c r="E43" s="104"/>
      <c r="F43" s="104"/>
      <c r="G43" s="105"/>
      <c r="H43" s="82" t="s">
        <v>6</v>
      </c>
      <c r="I43" s="82" t="s">
        <v>6</v>
      </c>
      <c r="J43" s="82" t="s">
        <v>6</v>
      </c>
      <c r="K43" s="82" t="s">
        <v>6</v>
      </c>
      <c r="L43" s="82" t="s">
        <v>6</v>
      </c>
      <c r="M43" s="16" t="s">
        <v>6</v>
      </c>
    </row>
    <row r="44" spans="1:13">
      <c r="B44" s="78" t="s">
        <v>6</v>
      </c>
      <c r="C44" s="103" t="s">
        <v>6</v>
      </c>
      <c r="D44" s="106"/>
      <c r="E44" s="106"/>
      <c r="F44" s="106"/>
      <c r="G44" s="107"/>
      <c r="H44" s="82" t="s">
        <v>6</v>
      </c>
      <c r="I44" s="82" t="s">
        <v>6</v>
      </c>
      <c r="J44" s="82" t="s">
        <v>6</v>
      </c>
      <c r="K44" s="82" t="s">
        <v>6</v>
      </c>
      <c r="L44" s="24" t="s">
        <v>6</v>
      </c>
      <c r="M44" s="16" t="s">
        <v>6</v>
      </c>
    </row>
    <row r="45" spans="1:13">
      <c r="B45" s="8"/>
      <c r="C45" s="101" t="s">
        <v>7</v>
      </c>
      <c r="D45" s="101"/>
      <c r="E45" s="101"/>
      <c r="F45" s="101"/>
      <c r="G45" s="101"/>
      <c r="H45" s="10"/>
      <c r="I45" s="22" t="s">
        <v>6</v>
      </c>
      <c r="J45" s="22" t="s">
        <v>6</v>
      </c>
      <c r="K45" s="22" t="s">
        <v>6</v>
      </c>
      <c r="L45" s="21" t="s">
        <v>6</v>
      </c>
      <c r="M45" s="15">
        <v>70</v>
      </c>
    </row>
    <row r="46" spans="1:13">
      <c r="B46" s="12" t="s">
        <v>6</v>
      </c>
      <c r="C46" s="102" t="s">
        <v>10</v>
      </c>
      <c r="D46" s="102"/>
      <c r="E46" s="102"/>
      <c r="F46" s="102"/>
      <c r="G46" s="102"/>
      <c r="H46" s="89" t="s">
        <v>6</v>
      </c>
      <c r="I46" s="85">
        <f>SUM(I36:I45)</f>
        <v>27.92</v>
      </c>
      <c r="J46" s="85">
        <f>SUM(J36:J45)</f>
        <v>36.15</v>
      </c>
      <c r="K46" s="85">
        <f>SUM(K36:K45)</f>
        <v>110.57</v>
      </c>
      <c r="L46" s="85">
        <f>SUM(L36:L45)</f>
        <v>879.31</v>
      </c>
      <c r="M46" s="10">
        <v>70</v>
      </c>
    </row>
    <row r="47" spans="1:13">
      <c r="B47" s="110" t="s">
        <v>33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</row>
    <row r="48" spans="1:13">
      <c r="B48" s="78">
        <v>104</v>
      </c>
      <c r="C48" s="97" t="s">
        <v>54</v>
      </c>
      <c r="D48" s="98"/>
      <c r="E48" s="98"/>
      <c r="F48" s="98"/>
      <c r="G48" s="99"/>
      <c r="H48" s="78">
        <v>250</v>
      </c>
      <c r="I48" s="82">
        <v>2.68</v>
      </c>
      <c r="J48" s="82">
        <v>2.83</v>
      </c>
      <c r="K48" s="82">
        <v>17.14</v>
      </c>
      <c r="L48" s="82">
        <f>SUM(K48*4)+(J48*9)+(I48*4)</f>
        <v>104.75</v>
      </c>
      <c r="M48" s="27"/>
    </row>
    <row r="49" spans="2:13">
      <c r="B49" s="8">
        <v>272</v>
      </c>
      <c r="C49" s="100" t="s">
        <v>48</v>
      </c>
      <c r="D49" s="100"/>
      <c r="E49" s="100"/>
      <c r="F49" s="100"/>
      <c r="G49" s="100"/>
      <c r="H49" s="76">
        <v>100</v>
      </c>
      <c r="I49" s="20">
        <v>13.89</v>
      </c>
      <c r="J49" s="20">
        <v>13.45</v>
      </c>
      <c r="K49" s="20">
        <v>2.2000000000000002</v>
      </c>
      <c r="L49" s="82">
        <f t="shared" ref="L49:L54" si="6">SUM(I49*4)+(K49*4)+(J49*9)</f>
        <v>185.41</v>
      </c>
      <c r="M49" s="27"/>
    </row>
    <row r="50" spans="2:13">
      <c r="B50" s="40">
        <v>21</v>
      </c>
      <c r="C50" s="100" t="s">
        <v>70</v>
      </c>
      <c r="D50" s="100"/>
      <c r="E50" s="100"/>
      <c r="F50" s="100"/>
      <c r="G50" s="100"/>
      <c r="H50" s="43">
        <v>100</v>
      </c>
      <c r="I50" s="28">
        <v>1.46</v>
      </c>
      <c r="J50" s="28">
        <v>5.0599999999999996</v>
      </c>
      <c r="K50" s="28">
        <v>9.01</v>
      </c>
      <c r="L50" s="82">
        <f t="shared" si="6"/>
        <v>87.419999999999987</v>
      </c>
      <c r="M50" s="27"/>
    </row>
    <row r="51" spans="2:13">
      <c r="B51" s="78">
        <v>376</v>
      </c>
      <c r="C51" s="97" t="s">
        <v>71</v>
      </c>
      <c r="D51" s="98"/>
      <c r="E51" s="98"/>
      <c r="F51" s="98"/>
      <c r="G51" s="99"/>
      <c r="H51" s="78" t="s">
        <v>72</v>
      </c>
      <c r="I51" s="82">
        <v>0</v>
      </c>
      <c r="J51" s="82">
        <v>0</v>
      </c>
      <c r="K51" s="82">
        <v>15</v>
      </c>
      <c r="L51" s="82">
        <f t="shared" ref="L51" si="7">SUM(I51*4)+(J51*9)+(K51*4)</f>
        <v>60</v>
      </c>
      <c r="M51" s="27"/>
    </row>
    <row r="52" spans="2:13">
      <c r="B52" s="8"/>
      <c r="C52" s="100" t="s">
        <v>21</v>
      </c>
      <c r="D52" s="100"/>
      <c r="E52" s="100"/>
      <c r="F52" s="100"/>
      <c r="G52" s="100"/>
      <c r="H52" s="28">
        <v>30</v>
      </c>
      <c r="I52" s="82">
        <v>2.37</v>
      </c>
      <c r="J52" s="82">
        <v>0.3</v>
      </c>
      <c r="K52" s="82">
        <v>14.49</v>
      </c>
      <c r="L52" s="82">
        <f t="shared" si="6"/>
        <v>70.14</v>
      </c>
      <c r="M52" s="27"/>
    </row>
    <row r="53" spans="2:13">
      <c r="B53" s="8" t="s">
        <v>6</v>
      </c>
      <c r="C53" s="108" t="s">
        <v>22</v>
      </c>
      <c r="D53" s="108"/>
      <c r="E53" s="108"/>
      <c r="F53" s="108"/>
      <c r="G53" s="108"/>
      <c r="H53" s="28">
        <v>30</v>
      </c>
      <c r="I53" s="28">
        <v>1.41</v>
      </c>
      <c r="J53" s="28">
        <v>0.21</v>
      </c>
      <c r="K53" s="28">
        <v>14.94</v>
      </c>
      <c r="L53" s="82">
        <f t="shared" si="6"/>
        <v>67.289999999999992</v>
      </c>
      <c r="M53" s="27"/>
    </row>
    <row r="54" spans="2:13">
      <c r="B54" s="8">
        <v>302</v>
      </c>
      <c r="C54" s="108" t="s">
        <v>73</v>
      </c>
      <c r="D54" s="108"/>
      <c r="E54" s="108"/>
      <c r="F54" s="108"/>
      <c r="G54" s="108"/>
      <c r="H54" s="82">
        <v>180</v>
      </c>
      <c r="I54" s="20">
        <v>10.35</v>
      </c>
      <c r="J54" s="20">
        <v>6.09</v>
      </c>
      <c r="K54" s="20">
        <v>46.58</v>
      </c>
      <c r="L54" s="82">
        <f t="shared" si="6"/>
        <v>282.52999999999997</v>
      </c>
      <c r="M54" s="27" t="s">
        <v>6</v>
      </c>
    </row>
    <row r="55" spans="2:13">
      <c r="B55" s="78" t="s">
        <v>6</v>
      </c>
      <c r="C55" s="103" t="s">
        <v>6</v>
      </c>
      <c r="D55" s="104"/>
      <c r="E55" s="104"/>
      <c r="F55" s="104"/>
      <c r="G55" s="105"/>
      <c r="H55" s="82" t="s">
        <v>6</v>
      </c>
      <c r="I55" s="82" t="s">
        <v>6</v>
      </c>
      <c r="J55" s="82" t="s">
        <v>6</v>
      </c>
      <c r="K55" s="82" t="s">
        <v>6</v>
      </c>
      <c r="L55" s="82" t="s">
        <v>6</v>
      </c>
      <c r="M55" s="27"/>
    </row>
    <row r="56" spans="2:13">
      <c r="B56" s="78" t="s">
        <v>6</v>
      </c>
      <c r="C56" s="100" t="s">
        <v>6</v>
      </c>
      <c r="D56" s="100"/>
      <c r="E56" s="100"/>
      <c r="F56" s="100"/>
      <c r="G56" s="100"/>
      <c r="H56" s="28" t="s">
        <v>6</v>
      </c>
      <c r="I56" s="28" t="s">
        <v>6</v>
      </c>
      <c r="J56" s="28" t="s">
        <v>6</v>
      </c>
      <c r="K56" s="28" t="s">
        <v>6</v>
      </c>
      <c r="L56" s="82" t="s">
        <v>6</v>
      </c>
      <c r="M56" s="82" t="s">
        <v>6</v>
      </c>
    </row>
    <row r="57" spans="2:13" s="79" customFormat="1">
      <c r="B57" s="78"/>
      <c r="C57" s="108" t="s">
        <v>7</v>
      </c>
      <c r="D57" s="108"/>
      <c r="E57" s="108"/>
      <c r="F57" s="108"/>
      <c r="G57" s="108"/>
      <c r="H57" s="94" t="s">
        <v>6</v>
      </c>
      <c r="I57" s="5" t="s">
        <v>6</v>
      </c>
      <c r="J57" s="5" t="s">
        <v>6</v>
      </c>
      <c r="K57" s="94" t="s">
        <v>6</v>
      </c>
      <c r="L57" s="94" t="s">
        <v>6</v>
      </c>
      <c r="M57" s="94">
        <v>70</v>
      </c>
    </row>
    <row r="58" spans="2:13">
      <c r="B58" s="12" t="s">
        <v>6</v>
      </c>
      <c r="C58" s="102" t="s">
        <v>9</v>
      </c>
      <c r="D58" s="102"/>
      <c r="E58" s="102"/>
      <c r="F58" s="102"/>
      <c r="G58" s="102"/>
      <c r="H58" s="73" t="s">
        <v>6</v>
      </c>
      <c r="I58" s="85">
        <f>SUM(I48:I56)</f>
        <v>32.160000000000004</v>
      </c>
      <c r="J58" s="85">
        <f>SUM(J48:J56)</f>
        <v>27.94</v>
      </c>
      <c r="K58" s="85">
        <f>SUM(K48:K56)</f>
        <v>119.36</v>
      </c>
      <c r="L58" s="85">
        <f>SUM(L48:L56)</f>
        <v>857.53999999999985</v>
      </c>
      <c r="M58" s="73">
        <v>70</v>
      </c>
    </row>
    <row r="59" spans="2:13">
      <c r="B59" s="110" t="s">
        <v>34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</row>
    <row r="60" spans="2:13">
      <c r="B60" s="8">
        <v>87</v>
      </c>
      <c r="C60" s="100" t="s">
        <v>63</v>
      </c>
      <c r="D60" s="100"/>
      <c r="E60" s="100"/>
      <c r="F60" s="100"/>
      <c r="G60" s="100"/>
      <c r="H60" s="20">
        <v>250</v>
      </c>
      <c r="I60" s="20">
        <v>5.1100000000000003</v>
      </c>
      <c r="J60" s="20">
        <v>5.33</v>
      </c>
      <c r="K60" s="20">
        <v>16.13</v>
      </c>
      <c r="L60" s="20">
        <f>SUM(I60*4)+(K60*4)+(J60*9)</f>
        <v>132.93</v>
      </c>
      <c r="M60" s="27"/>
    </row>
    <row r="61" spans="2:13">
      <c r="B61" s="8">
        <v>244</v>
      </c>
      <c r="C61" s="100" t="s">
        <v>14</v>
      </c>
      <c r="D61" s="100"/>
      <c r="E61" s="100"/>
      <c r="F61" s="100"/>
      <c r="G61" s="100"/>
      <c r="H61" s="20">
        <v>200</v>
      </c>
      <c r="I61" s="20">
        <v>18.36</v>
      </c>
      <c r="J61" s="20">
        <v>17.190000000000001</v>
      </c>
      <c r="K61" s="20">
        <v>29.25</v>
      </c>
      <c r="L61" s="82">
        <f t="shared" ref="L61:L66" si="8">SUM(I61*4)+(K61*4)+(J61*9)</f>
        <v>345.15</v>
      </c>
      <c r="M61" s="27"/>
    </row>
    <row r="62" spans="2:13">
      <c r="B62" s="78">
        <v>376</v>
      </c>
      <c r="C62" s="97" t="s">
        <v>71</v>
      </c>
      <c r="D62" s="98"/>
      <c r="E62" s="98"/>
      <c r="F62" s="98"/>
      <c r="G62" s="99"/>
      <c r="H62" s="78" t="s">
        <v>72</v>
      </c>
      <c r="I62" s="82">
        <v>0</v>
      </c>
      <c r="J62" s="82">
        <v>0</v>
      </c>
      <c r="K62" s="82">
        <v>15</v>
      </c>
      <c r="L62" s="82">
        <f t="shared" ref="L62" si="9">SUM(I62*4)+(J62*9)+(K62*4)</f>
        <v>60</v>
      </c>
      <c r="M62" s="27"/>
    </row>
    <row r="63" spans="2:13">
      <c r="B63" s="8"/>
      <c r="C63" s="100" t="s">
        <v>21</v>
      </c>
      <c r="D63" s="100"/>
      <c r="E63" s="100"/>
      <c r="F63" s="100"/>
      <c r="G63" s="100"/>
      <c r="H63" s="28">
        <v>30</v>
      </c>
      <c r="I63" s="82">
        <v>2.37</v>
      </c>
      <c r="J63" s="82">
        <v>0.3</v>
      </c>
      <c r="K63" s="82">
        <v>14.49</v>
      </c>
      <c r="L63" s="82">
        <f t="shared" si="8"/>
        <v>70.14</v>
      </c>
      <c r="M63" s="27"/>
    </row>
    <row r="64" spans="2:13">
      <c r="B64" s="8" t="s">
        <v>6</v>
      </c>
      <c r="C64" s="108" t="s">
        <v>22</v>
      </c>
      <c r="D64" s="108"/>
      <c r="E64" s="108"/>
      <c r="F64" s="108"/>
      <c r="G64" s="108"/>
      <c r="H64" s="28">
        <v>30</v>
      </c>
      <c r="I64" s="28">
        <v>1.41</v>
      </c>
      <c r="J64" s="28">
        <v>0.21</v>
      </c>
      <c r="K64" s="28">
        <v>14.94</v>
      </c>
      <c r="L64" s="82">
        <f t="shared" si="8"/>
        <v>67.289999999999992</v>
      </c>
      <c r="M64" s="27"/>
    </row>
    <row r="65" spans="2:13" s="53" customFormat="1">
      <c r="B65" s="78" t="s">
        <v>6</v>
      </c>
      <c r="C65" s="103" t="s">
        <v>6</v>
      </c>
      <c r="D65" s="104"/>
      <c r="E65" s="104"/>
      <c r="F65" s="104"/>
      <c r="G65" s="105"/>
      <c r="H65" s="82" t="s">
        <v>6</v>
      </c>
      <c r="I65" s="82" t="s">
        <v>6</v>
      </c>
      <c r="J65" s="82" t="s">
        <v>6</v>
      </c>
      <c r="K65" s="82" t="s">
        <v>6</v>
      </c>
      <c r="L65" s="82" t="s">
        <v>6</v>
      </c>
      <c r="M65" s="27"/>
    </row>
    <row r="66" spans="2:13">
      <c r="B66" s="8">
        <v>34</v>
      </c>
      <c r="C66" s="100" t="s">
        <v>58</v>
      </c>
      <c r="D66" s="100"/>
      <c r="E66" s="100"/>
      <c r="F66" s="100"/>
      <c r="G66" s="100"/>
      <c r="H66" s="20">
        <v>100</v>
      </c>
      <c r="I66" s="71">
        <v>1.41</v>
      </c>
      <c r="J66" s="71">
        <v>6.08</v>
      </c>
      <c r="K66" s="71">
        <v>8.35</v>
      </c>
      <c r="L66" s="82">
        <f t="shared" si="8"/>
        <v>93.759999999999991</v>
      </c>
      <c r="M66" s="27"/>
    </row>
    <row r="67" spans="2:13">
      <c r="B67" s="8"/>
      <c r="C67" s="108" t="s">
        <v>7</v>
      </c>
      <c r="D67" s="108"/>
      <c r="E67" s="108"/>
      <c r="F67" s="108"/>
      <c r="G67" s="108"/>
      <c r="H67" s="94" t="s">
        <v>6</v>
      </c>
      <c r="I67" s="5" t="s">
        <v>6</v>
      </c>
      <c r="J67" s="5" t="s">
        <v>6</v>
      </c>
      <c r="K67" s="94" t="s">
        <v>6</v>
      </c>
      <c r="L67" s="94" t="s">
        <v>6</v>
      </c>
      <c r="M67" s="94">
        <v>70</v>
      </c>
    </row>
    <row r="68" spans="2:13">
      <c r="B68" s="8"/>
      <c r="C68" s="102" t="s">
        <v>9</v>
      </c>
      <c r="D68" s="102"/>
      <c r="E68" s="102"/>
      <c r="F68" s="102"/>
      <c r="G68" s="102"/>
      <c r="H68" s="73" t="s">
        <v>6</v>
      </c>
      <c r="I68" s="85">
        <f>SUM(I60:I67)</f>
        <v>28.66</v>
      </c>
      <c r="J68" s="85">
        <f>SUM(J60:J67)</f>
        <v>29.110000000000007</v>
      </c>
      <c r="K68" s="85">
        <f>SUM(K60:K67)</f>
        <v>98.159999999999982</v>
      </c>
      <c r="L68" s="85">
        <f>SUM(L60:L67)</f>
        <v>769.26999999999987</v>
      </c>
      <c r="M68" s="73">
        <v>70</v>
      </c>
    </row>
    <row r="69" spans="2:13">
      <c r="B69" s="113" t="s">
        <v>35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</row>
    <row r="70" spans="2:13">
      <c r="B70" s="78">
        <v>82</v>
      </c>
      <c r="C70" s="97" t="s">
        <v>12</v>
      </c>
      <c r="D70" s="98"/>
      <c r="E70" s="98"/>
      <c r="F70" s="98"/>
      <c r="G70" s="99"/>
      <c r="H70" s="82">
        <v>250</v>
      </c>
      <c r="I70" s="82">
        <v>2.1</v>
      </c>
      <c r="J70" s="82">
        <v>5.1100000000000003</v>
      </c>
      <c r="K70" s="82">
        <v>16.579999999999998</v>
      </c>
      <c r="L70" s="82">
        <f>SUM(K70*4)+(J70*9)+(I70*4)</f>
        <v>120.71000000000001</v>
      </c>
      <c r="M70" s="16"/>
    </row>
    <row r="71" spans="2:13">
      <c r="B71" s="75">
        <v>290</v>
      </c>
      <c r="C71" s="103" t="s">
        <v>29</v>
      </c>
      <c r="D71" s="104"/>
      <c r="E71" s="104"/>
      <c r="F71" s="104"/>
      <c r="G71" s="105"/>
      <c r="H71" s="76">
        <v>100</v>
      </c>
      <c r="I71" s="76">
        <v>12.07</v>
      </c>
      <c r="J71" s="76">
        <v>9.85</v>
      </c>
      <c r="K71" s="76">
        <v>2.6</v>
      </c>
      <c r="L71" s="82">
        <f t="shared" ref="L71:L76" si="10">SUM(K71*4)+(J71*9)+(I71*4)</f>
        <v>147.32999999999998</v>
      </c>
      <c r="M71" s="16"/>
    </row>
    <row r="72" spans="2:13">
      <c r="B72" s="78">
        <v>303</v>
      </c>
      <c r="C72" s="97" t="s">
        <v>47</v>
      </c>
      <c r="D72" s="98"/>
      <c r="E72" s="98"/>
      <c r="F72" s="98"/>
      <c r="G72" s="99"/>
      <c r="H72" s="28">
        <v>180</v>
      </c>
      <c r="I72" s="28">
        <v>4.8</v>
      </c>
      <c r="J72" s="28">
        <v>5.08</v>
      </c>
      <c r="K72" s="28">
        <v>29.46</v>
      </c>
      <c r="L72" s="82">
        <f t="shared" si="10"/>
        <v>182.76</v>
      </c>
      <c r="M72" s="16"/>
    </row>
    <row r="73" spans="2:13">
      <c r="B73" s="78">
        <v>342</v>
      </c>
      <c r="C73" s="97" t="s">
        <v>43</v>
      </c>
      <c r="D73" s="98"/>
      <c r="E73" s="98"/>
      <c r="F73" s="98"/>
      <c r="G73" s="99"/>
      <c r="H73" s="78">
        <v>200</v>
      </c>
      <c r="I73" s="82">
        <v>0.16</v>
      </c>
      <c r="J73" s="82">
        <v>0.16</v>
      </c>
      <c r="K73" s="82">
        <v>27.88</v>
      </c>
      <c r="L73" s="82">
        <f t="shared" ref="L73" si="11">SUM(I73*4)+(J73*9)+(K73*4)</f>
        <v>113.6</v>
      </c>
      <c r="M73" s="16"/>
    </row>
    <row r="74" spans="2:13">
      <c r="B74" s="8"/>
      <c r="C74" s="100" t="s">
        <v>21</v>
      </c>
      <c r="D74" s="100"/>
      <c r="E74" s="100"/>
      <c r="F74" s="100"/>
      <c r="G74" s="100"/>
      <c r="H74" s="28">
        <v>30</v>
      </c>
      <c r="I74" s="82">
        <v>2.37</v>
      </c>
      <c r="J74" s="82">
        <v>0.3</v>
      </c>
      <c r="K74" s="82">
        <v>14.49</v>
      </c>
      <c r="L74" s="82">
        <f t="shared" si="10"/>
        <v>70.14</v>
      </c>
      <c r="M74" s="16"/>
    </row>
    <row r="75" spans="2:13">
      <c r="B75" s="8" t="s">
        <v>6</v>
      </c>
      <c r="C75" s="108" t="s">
        <v>22</v>
      </c>
      <c r="D75" s="108"/>
      <c r="E75" s="108"/>
      <c r="F75" s="108"/>
      <c r="G75" s="108"/>
      <c r="H75" s="28">
        <v>30</v>
      </c>
      <c r="I75" s="28">
        <v>1.41</v>
      </c>
      <c r="J75" s="28">
        <v>0.21</v>
      </c>
      <c r="K75" s="28">
        <v>14.94</v>
      </c>
      <c r="L75" s="82">
        <f t="shared" si="10"/>
        <v>67.289999999999992</v>
      </c>
      <c r="M75" s="16"/>
    </row>
    <row r="76" spans="2:13" s="48" customFormat="1">
      <c r="B76" s="78">
        <v>42</v>
      </c>
      <c r="C76" s="97" t="s">
        <v>55</v>
      </c>
      <c r="D76" s="98"/>
      <c r="E76" s="98"/>
      <c r="F76" s="98"/>
      <c r="G76" s="99"/>
      <c r="H76" s="78">
        <v>100</v>
      </c>
      <c r="I76" s="82">
        <v>1.23</v>
      </c>
      <c r="J76" s="82">
        <v>7.83</v>
      </c>
      <c r="K76" s="82">
        <v>11.6</v>
      </c>
      <c r="L76" s="82">
        <f t="shared" si="10"/>
        <v>121.79</v>
      </c>
      <c r="M76" s="47"/>
    </row>
    <row r="77" spans="2:13" s="79" customFormat="1">
      <c r="B77" s="78"/>
      <c r="C77" s="97"/>
      <c r="D77" s="98"/>
      <c r="E77" s="98"/>
      <c r="F77" s="98"/>
      <c r="G77" s="99"/>
      <c r="H77" s="78"/>
      <c r="I77" s="82"/>
      <c r="J77" s="82"/>
      <c r="K77" s="82"/>
      <c r="L77" s="82"/>
      <c r="M77" s="80"/>
    </row>
    <row r="78" spans="2:13">
      <c r="B78" s="78" t="s">
        <v>6</v>
      </c>
      <c r="C78" s="100" t="s">
        <v>6</v>
      </c>
      <c r="D78" s="100"/>
      <c r="E78" s="100"/>
      <c r="F78" s="100"/>
      <c r="G78" s="100"/>
      <c r="H78" s="28" t="s">
        <v>6</v>
      </c>
      <c r="I78" s="28" t="s">
        <v>6</v>
      </c>
      <c r="J78" s="28" t="s">
        <v>6</v>
      </c>
      <c r="K78" s="28" t="s">
        <v>6</v>
      </c>
      <c r="L78" s="82" t="s">
        <v>6</v>
      </c>
      <c r="M78" s="16"/>
    </row>
    <row r="79" spans="2:13">
      <c r="B79" s="8"/>
      <c r="C79" s="100" t="s">
        <v>7</v>
      </c>
      <c r="D79" s="100"/>
      <c r="E79" s="100"/>
      <c r="F79" s="100"/>
      <c r="G79" s="100"/>
      <c r="H79" s="8"/>
      <c r="I79" s="20"/>
      <c r="J79" s="20"/>
      <c r="K79" s="20"/>
      <c r="L79" s="20"/>
      <c r="M79" s="8">
        <v>70</v>
      </c>
    </row>
    <row r="80" spans="2:13">
      <c r="B80" s="8"/>
      <c r="C80" s="102" t="s">
        <v>9</v>
      </c>
      <c r="D80" s="102"/>
      <c r="E80" s="102"/>
      <c r="F80" s="102"/>
      <c r="G80" s="102"/>
      <c r="H80" s="89" t="s">
        <v>6</v>
      </c>
      <c r="I80" s="85">
        <f t="shared" ref="I80:M80" si="12">SUM(I70:I79)</f>
        <v>24.14</v>
      </c>
      <c r="J80" s="85">
        <f t="shared" si="12"/>
        <v>28.54</v>
      </c>
      <c r="K80" s="85">
        <f t="shared" si="12"/>
        <v>117.54999999999998</v>
      </c>
      <c r="L80" s="85">
        <f t="shared" si="12"/>
        <v>823.61999999999989</v>
      </c>
      <c r="M80" s="10">
        <f t="shared" si="12"/>
        <v>70</v>
      </c>
    </row>
    <row r="81" spans="2:13">
      <c r="B81" s="113" t="s">
        <v>36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</row>
    <row r="82" spans="2:13">
      <c r="B82" s="78">
        <v>101</v>
      </c>
      <c r="C82" s="108" t="s">
        <v>57</v>
      </c>
      <c r="D82" s="108"/>
      <c r="E82" s="108"/>
      <c r="F82" s="108"/>
      <c r="G82" s="108"/>
      <c r="H82" s="28">
        <v>250</v>
      </c>
      <c r="I82" s="29">
        <v>2.97</v>
      </c>
      <c r="J82" s="29">
        <v>3.71</v>
      </c>
      <c r="K82" s="29">
        <v>18.100000000000001</v>
      </c>
      <c r="L82" s="78">
        <f>SUM(I82*4)+(J82*9)+(K82*4)</f>
        <v>117.67000000000002</v>
      </c>
      <c r="M82" s="27"/>
    </row>
    <row r="83" spans="2:13" s="46" customFormat="1">
      <c r="B83" s="78">
        <v>21</v>
      </c>
      <c r="C83" s="100" t="s">
        <v>70</v>
      </c>
      <c r="D83" s="100"/>
      <c r="E83" s="100"/>
      <c r="F83" s="100"/>
      <c r="G83" s="100"/>
      <c r="H83" s="82">
        <v>100</v>
      </c>
      <c r="I83" s="28">
        <v>1.46</v>
      </c>
      <c r="J83" s="28">
        <v>5.0599999999999996</v>
      </c>
      <c r="K83" s="28">
        <v>9.01</v>
      </c>
      <c r="L83" s="82">
        <f t="shared" ref="L83:L88" si="13">SUM(K83*4)+(J83*9)+(I83*4)</f>
        <v>87.42</v>
      </c>
      <c r="M83" s="27"/>
    </row>
    <row r="84" spans="2:13">
      <c r="B84" s="78">
        <v>304</v>
      </c>
      <c r="C84" s="108" t="s">
        <v>61</v>
      </c>
      <c r="D84" s="108"/>
      <c r="E84" s="108"/>
      <c r="F84" s="108"/>
      <c r="G84" s="108"/>
      <c r="H84" s="28" t="s">
        <v>52</v>
      </c>
      <c r="I84" s="28">
        <v>12.11</v>
      </c>
      <c r="J84" s="28">
        <v>12.25</v>
      </c>
      <c r="K84" s="28">
        <v>15.32</v>
      </c>
      <c r="L84" s="78">
        <f>SUM(I84*4)+(J84*9)+(K84*4)</f>
        <v>219.97</v>
      </c>
      <c r="M84" s="27"/>
    </row>
    <row r="85" spans="2:13">
      <c r="B85" s="78">
        <v>342</v>
      </c>
      <c r="C85" s="97" t="s">
        <v>43</v>
      </c>
      <c r="D85" s="98"/>
      <c r="E85" s="98"/>
      <c r="F85" s="98"/>
      <c r="G85" s="99"/>
      <c r="H85" s="78">
        <v>200</v>
      </c>
      <c r="I85" s="82">
        <v>0.16</v>
      </c>
      <c r="J85" s="82">
        <v>0.16</v>
      </c>
      <c r="K85" s="82">
        <v>27.88</v>
      </c>
      <c r="L85" s="82">
        <f t="shared" ref="L85" si="14">SUM(I85*4)+(J85*9)+(K85*4)</f>
        <v>113.6</v>
      </c>
      <c r="M85" s="27"/>
    </row>
    <row r="86" spans="2:13">
      <c r="B86" s="78">
        <v>203</v>
      </c>
      <c r="C86" s="100" t="s">
        <v>56</v>
      </c>
      <c r="D86" s="100"/>
      <c r="E86" s="100"/>
      <c r="F86" s="100"/>
      <c r="G86" s="100"/>
      <c r="H86" s="78">
        <v>180</v>
      </c>
      <c r="I86" s="82">
        <v>6.54</v>
      </c>
      <c r="J86" s="82">
        <v>6.93</v>
      </c>
      <c r="K86" s="82">
        <v>36.54</v>
      </c>
      <c r="L86" s="82">
        <f t="shared" si="13"/>
        <v>234.69</v>
      </c>
      <c r="M86" s="27"/>
    </row>
    <row r="87" spans="2:13">
      <c r="B87" s="40" t="s">
        <v>6</v>
      </c>
      <c r="C87" s="108" t="s">
        <v>22</v>
      </c>
      <c r="D87" s="108"/>
      <c r="E87" s="108"/>
      <c r="F87" s="108"/>
      <c r="G87" s="108"/>
      <c r="H87" s="28">
        <v>30</v>
      </c>
      <c r="I87" s="28">
        <v>1.41</v>
      </c>
      <c r="J87" s="28">
        <v>0.21</v>
      </c>
      <c r="K87" s="28">
        <v>14.94</v>
      </c>
      <c r="L87" s="82">
        <f t="shared" si="13"/>
        <v>67.289999999999992</v>
      </c>
      <c r="M87" s="27"/>
    </row>
    <row r="88" spans="2:13" s="79" customFormat="1">
      <c r="B88" s="78"/>
      <c r="C88" s="97" t="s">
        <v>24</v>
      </c>
      <c r="D88" s="98"/>
      <c r="E88" s="98"/>
      <c r="F88" s="98"/>
      <c r="G88" s="99"/>
      <c r="H88" s="28">
        <v>30</v>
      </c>
      <c r="I88" s="82">
        <v>2.37</v>
      </c>
      <c r="J88" s="82">
        <v>0.3</v>
      </c>
      <c r="K88" s="82">
        <v>14.49</v>
      </c>
      <c r="L88" s="82">
        <f t="shared" si="13"/>
        <v>70.14</v>
      </c>
      <c r="M88" s="27"/>
    </row>
    <row r="89" spans="2:13">
      <c r="B89" s="78" t="s">
        <v>6</v>
      </c>
      <c r="C89" s="103" t="s">
        <v>6</v>
      </c>
      <c r="D89" s="104"/>
      <c r="E89" s="104"/>
      <c r="F89" s="104"/>
      <c r="G89" s="105"/>
      <c r="H89" s="82" t="s">
        <v>6</v>
      </c>
      <c r="I89" s="82" t="s">
        <v>6</v>
      </c>
      <c r="J89" s="82" t="s">
        <v>6</v>
      </c>
      <c r="K89" s="82" t="s">
        <v>6</v>
      </c>
      <c r="L89" s="82" t="s">
        <v>6</v>
      </c>
      <c r="M89" s="27"/>
    </row>
    <row r="90" spans="2:13">
      <c r="B90" s="93" t="s">
        <v>6</v>
      </c>
      <c r="C90" s="97" t="s">
        <v>6</v>
      </c>
      <c r="D90" s="98"/>
      <c r="E90" s="98"/>
      <c r="F90" s="98"/>
      <c r="G90" s="99"/>
      <c r="H90" s="82" t="s">
        <v>6</v>
      </c>
      <c r="I90" s="82" t="s">
        <v>6</v>
      </c>
      <c r="J90" s="82" t="s">
        <v>6</v>
      </c>
      <c r="K90" s="82" t="s">
        <v>6</v>
      </c>
      <c r="L90" s="82" t="s">
        <v>6</v>
      </c>
      <c r="M90" s="27"/>
    </row>
    <row r="91" spans="2:13">
      <c r="B91" s="40" t="s">
        <v>6</v>
      </c>
      <c r="C91" s="101" t="s">
        <v>7</v>
      </c>
      <c r="D91" s="101"/>
      <c r="E91" s="101"/>
      <c r="F91" s="101"/>
      <c r="G91" s="101"/>
      <c r="H91" s="73" t="s">
        <v>6</v>
      </c>
      <c r="I91" s="45"/>
      <c r="J91" s="45"/>
      <c r="K91" s="45"/>
      <c r="L91" s="44"/>
      <c r="M91" s="25">
        <v>70</v>
      </c>
    </row>
    <row r="92" spans="2:13">
      <c r="B92" s="8"/>
      <c r="C92" s="102" t="s">
        <v>9</v>
      </c>
      <c r="D92" s="102"/>
      <c r="E92" s="102"/>
      <c r="F92" s="102"/>
      <c r="G92" s="102"/>
      <c r="H92" s="22"/>
      <c r="I92" s="85">
        <f>SUM(I82:I91)</f>
        <v>27.02</v>
      </c>
      <c r="J92" s="85">
        <f>SUM(J82:J91)</f>
        <v>28.62</v>
      </c>
      <c r="K92" s="85">
        <f>SUM(K82:K91)</f>
        <v>136.28</v>
      </c>
      <c r="L92" s="85">
        <f>SUM(L82:L91)</f>
        <v>910.78000000000009</v>
      </c>
      <c r="M92" s="22">
        <f>SUM(M82:M91)</f>
        <v>70</v>
      </c>
    </row>
    <row r="93" spans="2:13">
      <c r="B93" s="113" t="s">
        <v>37</v>
      </c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</row>
    <row r="94" spans="2:13">
      <c r="B94" s="8">
        <v>88</v>
      </c>
      <c r="C94" s="100" t="s">
        <v>64</v>
      </c>
      <c r="D94" s="100"/>
      <c r="E94" s="100"/>
      <c r="F94" s="100"/>
      <c r="G94" s="100"/>
      <c r="H94" s="8">
        <v>250</v>
      </c>
      <c r="I94" s="20">
        <v>2.68</v>
      </c>
      <c r="J94" s="20">
        <v>2.83</v>
      </c>
      <c r="K94" s="20">
        <v>17.14</v>
      </c>
      <c r="L94" s="20">
        <f>SUM(K94*4)+(J94*9)+(I94*4)</f>
        <v>104.75</v>
      </c>
      <c r="M94" s="9"/>
    </row>
    <row r="95" spans="2:13">
      <c r="B95" s="8">
        <v>299</v>
      </c>
      <c r="C95" s="100" t="s">
        <v>44</v>
      </c>
      <c r="D95" s="100"/>
      <c r="E95" s="100"/>
      <c r="F95" s="100"/>
      <c r="G95" s="100"/>
      <c r="H95" s="75">
        <v>100</v>
      </c>
      <c r="I95" s="20">
        <v>15.53</v>
      </c>
      <c r="J95" s="20">
        <v>11.78</v>
      </c>
      <c r="K95" s="20">
        <v>16.059999999999999</v>
      </c>
      <c r="L95" s="82">
        <f t="shared" ref="L95:L100" si="15">SUM(K95*4)+(J95*9)+(I95*4)</f>
        <v>232.38</v>
      </c>
      <c r="M95" s="16"/>
    </row>
    <row r="96" spans="2:13">
      <c r="B96" s="78">
        <v>34</v>
      </c>
      <c r="C96" s="100" t="s">
        <v>58</v>
      </c>
      <c r="D96" s="100"/>
      <c r="E96" s="100"/>
      <c r="F96" s="100"/>
      <c r="G96" s="100"/>
      <c r="H96" s="82">
        <v>100</v>
      </c>
      <c r="I96" s="82">
        <v>1.41</v>
      </c>
      <c r="J96" s="82">
        <v>6.08</v>
      </c>
      <c r="K96" s="82">
        <v>8.35</v>
      </c>
      <c r="L96" s="82">
        <f t="shared" ref="L96" si="16">SUM(I96*4)+(K96*4)+(J96*9)</f>
        <v>93.759999999999991</v>
      </c>
      <c r="M96" s="16"/>
    </row>
    <row r="97" spans="1:13">
      <c r="B97" s="40">
        <v>179</v>
      </c>
      <c r="C97" s="97" t="s">
        <v>19</v>
      </c>
      <c r="D97" s="98"/>
      <c r="E97" s="98"/>
      <c r="F97" s="98"/>
      <c r="G97" s="99"/>
      <c r="H97" s="40">
        <v>180</v>
      </c>
      <c r="I97" s="43">
        <v>5.52</v>
      </c>
      <c r="J97" s="43">
        <v>5.01</v>
      </c>
      <c r="K97" s="43">
        <v>34.44</v>
      </c>
      <c r="L97" s="82">
        <f t="shared" si="15"/>
        <v>204.93</v>
      </c>
      <c r="M97" s="16"/>
    </row>
    <row r="98" spans="1:13">
      <c r="B98" s="78">
        <v>376</v>
      </c>
      <c r="C98" s="97" t="s">
        <v>71</v>
      </c>
      <c r="D98" s="98"/>
      <c r="E98" s="98"/>
      <c r="F98" s="98"/>
      <c r="G98" s="99"/>
      <c r="H98" s="78" t="s">
        <v>72</v>
      </c>
      <c r="I98" s="82">
        <v>0</v>
      </c>
      <c r="J98" s="82">
        <v>0</v>
      </c>
      <c r="K98" s="82">
        <v>15</v>
      </c>
      <c r="L98" s="82">
        <f t="shared" ref="L98" si="17">SUM(K98*4)+(J98*9)+(I98*4)</f>
        <v>60</v>
      </c>
      <c r="M98" s="16"/>
    </row>
    <row r="99" spans="1:13">
      <c r="B99" s="8"/>
      <c r="C99" s="100" t="s">
        <v>25</v>
      </c>
      <c r="D99" s="100"/>
      <c r="E99" s="100"/>
      <c r="F99" s="100"/>
      <c r="G99" s="100"/>
      <c r="H99" s="28">
        <v>30</v>
      </c>
      <c r="I99" s="82">
        <v>2.37</v>
      </c>
      <c r="J99" s="82">
        <v>0.3</v>
      </c>
      <c r="K99" s="82">
        <v>14.49</v>
      </c>
      <c r="L99" s="82">
        <f t="shared" si="15"/>
        <v>70.14</v>
      </c>
      <c r="M99" s="16"/>
    </row>
    <row r="100" spans="1:13">
      <c r="B100" s="8" t="s">
        <v>6</v>
      </c>
      <c r="C100" s="108" t="s">
        <v>22</v>
      </c>
      <c r="D100" s="108"/>
      <c r="E100" s="108"/>
      <c r="F100" s="108"/>
      <c r="G100" s="108"/>
      <c r="H100" s="28">
        <v>30</v>
      </c>
      <c r="I100" s="28">
        <v>1.41</v>
      </c>
      <c r="J100" s="28">
        <v>0.21</v>
      </c>
      <c r="K100" s="28">
        <v>14.94</v>
      </c>
      <c r="L100" s="82">
        <f t="shared" si="15"/>
        <v>67.289999999999992</v>
      </c>
      <c r="M100" s="16"/>
    </row>
    <row r="101" spans="1:13">
      <c r="B101" s="78" t="s">
        <v>6</v>
      </c>
      <c r="C101" s="103" t="s">
        <v>6</v>
      </c>
      <c r="D101" s="104"/>
      <c r="E101" s="104"/>
      <c r="F101" s="104"/>
      <c r="G101" s="105"/>
      <c r="H101" s="82" t="s">
        <v>6</v>
      </c>
      <c r="I101" s="82" t="s">
        <v>6</v>
      </c>
      <c r="J101" s="82" t="s">
        <v>6</v>
      </c>
      <c r="K101" s="82" t="s">
        <v>6</v>
      </c>
      <c r="L101" s="28" t="s">
        <v>6</v>
      </c>
      <c r="M101" s="16"/>
    </row>
    <row r="102" spans="1:13">
      <c r="B102" s="78" t="s">
        <v>6</v>
      </c>
      <c r="C102" s="97" t="s">
        <v>6</v>
      </c>
      <c r="D102" s="98"/>
      <c r="E102" s="98"/>
      <c r="F102" s="98"/>
      <c r="G102" s="99"/>
      <c r="H102" s="78" t="s">
        <v>6</v>
      </c>
      <c r="I102" s="82" t="s">
        <v>6</v>
      </c>
      <c r="J102" s="82" t="s">
        <v>6</v>
      </c>
      <c r="K102" s="82" t="s">
        <v>6</v>
      </c>
      <c r="L102" s="24" t="s">
        <v>6</v>
      </c>
      <c r="M102" s="56" t="s">
        <v>6</v>
      </c>
    </row>
    <row r="103" spans="1:13" s="79" customFormat="1">
      <c r="B103" s="78"/>
      <c r="C103" s="97" t="s">
        <v>7</v>
      </c>
      <c r="D103" s="98"/>
      <c r="E103" s="98"/>
      <c r="F103" s="98"/>
      <c r="G103" s="99"/>
      <c r="H103" s="78"/>
      <c r="I103" s="82"/>
      <c r="J103" s="82"/>
      <c r="K103" s="82"/>
      <c r="L103" s="24"/>
      <c r="M103" s="78">
        <v>70</v>
      </c>
    </row>
    <row r="104" spans="1:13">
      <c r="B104" s="40"/>
      <c r="C104" s="102" t="s">
        <v>9</v>
      </c>
      <c r="D104" s="102"/>
      <c r="E104" s="102"/>
      <c r="F104" s="102"/>
      <c r="G104" s="102"/>
      <c r="H104" s="89" t="s">
        <v>6</v>
      </c>
      <c r="I104" s="85">
        <f>SUM(I94:I102)</f>
        <v>28.92</v>
      </c>
      <c r="J104" s="85">
        <f>SUM(J94:J102)</f>
        <v>26.209999999999997</v>
      </c>
      <c r="K104" s="85">
        <f>SUM(K94:K102)</f>
        <v>120.42</v>
      </c>
      <c r="L104" s="85">
        <f>SUM(L94:L102)</f>
        <v>833.24999999999989</v>
      </c>
      <c r="M104" s="39">
        <v>70</v>
      </c>
    </row>
    <row r="105" spans="1:13">
      <c r="B105" s="68" t="s">
        <v>6</v>
      </c>
      <c r="C105" s="97" t="s">
        <v>6</v>
      </c>
      <c r="D105" s="98"/>
      <c r="E105" s="98"/>
      <c r="F105" s="98"/>
      <c r="G105" s="99"/>
      <c r="H105" s="71" t="s">
        <v>6</v>
      </c>
      <c r="I105" s="71" t="s">
        <v>6</v>
      </c>
      <c r="J105" s="71" t="s">
        <v>6</v>
      </c>
      <c r="K105" s="71" t="s">
        <v>6</v>
      </c>
      <c r="L105" s="24" t="s">
        <v>6</v>
      </c>
      <c r="M105" s="42"/>
    </row>
    <row r="106" spans="1:13" s="19" customFormat="1">
      <c r="A106" s="23"/>
      <c r="B106" s="68" t="s">
        <v>6</v>
      </c>
      <c r="C106" s="108" t="s">
        <v>6</v>
      </c>
      <c r="D106" s="108"/>
      <c r="E106" s="108"/>
      <c r="F106" s="108"/>
      <c r="G106" s="108"/>
      <c r="H106" s="68" t="s">
        <v>6</v>
      </c>
      <c r="I106" s="71" t="s">
        <v>6</v>
      </c>
      <c r="J106" s="71" t="s">
        <v>6</v>
      </c>
      <c r="K106" s="71" t="s">
        <v>6</v>
      </c>
      <c r="L106" s="71" t="s">
        <v>6</v>
      </c>
      <c r="M106" s="40"/>
    </row>
    <row r="107" spans="1:13">
      <c r="B107" s="113" t="s">
        <v>38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>
      <c r="B108" s="78">
        <v>82</v>
      </c>
      <c r="C108" s="100" t="s">
        <v>13</v>
      </c>
      <c r="D108" s="100"/>
      <c r="E108" s="100"/>
      <c r="F108" s="100"/>
      <c r="G108" s="100"/>
      <c r="H108" s="78">
        <v>250</v>
      </c>
      <c r="I108" s="82">
        <v>3.51</v>
      </c>
      <c r="J108" s="82">
        <v>10.32</v>
      </c>
      <c r="K108" s="82">
        <v>8.42</v>
      </c>
      <c r="L108" s="82">
        <f>SUM(K108*4)+(J108*9)+(I108*4)</f>
        <v>140.6</v>
      </c>
      <c r="M108" s="16"/>
    </row>
    <row r="109" spans="1:13">
      <c r="B109" s="68">
        <v>319</v>
      </c>
      <c r="C109" s="97" t="s">
        <v>28</v>
      </c>
      <c r="D109" s="98"/>
      <c r="E109" s="98"/>
      <c r="F109" s="98"/>
      <c r="G109" s="99"/>
      <c r="H109" s="71">
        <v>200</v>
      </c>
      <c r="I109" s="71">
        <v>12.13</v>
      </c>
      <c r="J109" s="71">
        <v>8.9600000000000009</v>
      </c>
      <c r="K109" s="71">
        <v>21.63</v>
      </c>
      <c r="L109" s="82">
        <f t="shared" ref="L109:L113" si="18">SUM(K109*4)+(J109*9)+(I109*4)</f>
        <v>215.68000000000004</v>
      </c>
      <c r="M109" s="16"/>
    </row>
    <row r="110" spans="1:13">
      <c r="B110" s="78">
        <v>42</v>
      </c>
      <c r="C110" s="97" t="s">
        <v>55</v>
      </c>
      <c r="D110" s="98"/>
      <c r="E110" s="98"/>
      <c r="F110" s="98"/>
      <c r="G110" s="99"/>
      <c r="H110" s="78">
        <v>100</v>
      </c>
      <c r="I110" s="82">
        <v>1.23</v>
      </c>
      <c r="J110" s="82">
        <v>7.83</v>
      </c>
      <c r="K110" s="82">
        <v>11.6</v>
      </c>
      <c r="L110" s="82">
        <f t="shared" si="18"/>
        <v>121.79</v>
      </c>
      <c r="M110" s="16"/>
    </row>
    <row r="111" spans="1:13">
      <c r="B111" s="78">
        <v>342</v>
      </c>
      <c r="C111" s="97" t="s">
        <v>43</v>
      </c>
      <c r="D111" s="98"/>
      <c r="E111" s="98"/>
      <c r="F111" s="98"/>
      <c r="G111" s="99"/>
      <c r="H111" s="78">
        <v>200</v>
      </c>
      <c r="I111" s="82">
        <v>0.16</v>
      </c>
      <c r="J111" s="82">
        <v>0.16</v>
      </c>
      <c r="K111" s="82">
        <v>27.88</v>
      </c>
      <c r="L111" s="82">
        <f t="shared" si="18"/>
        <v>113.6</v>
      </c>
      <c r="M111" s="16"/>
    </row>
    <row r="112" spans="1:13">
      <c r="B112" s="8"/>
      <c r="C112" s="100" t="s">
        <v>24</v>
      </c>
      <c r="D112" s="100"/>
      <c r="E112" s="100"/>
      <c r="F112" s="100"/>
      <c r="G112" s="100"/>
      <c r="H112" s="28">
        <v>30</v>
      </c>
      <c r="I112" s="82">
        <v>2.37</v>
      </c>
      <c r="J112" s="82">
        <v>0.3</v>
      </c>
      <c r="K112" s="82">
        <v>14.49</v>
      </c>
      <c r="L112" s="82">
        <f t="shared" si="18"/>
        <v>70.14</v>
      </c>
      <c r="M112" s="16"/>
    </row>
    <row r="113" spans="2:13">
      <c r="B113" s="8" t="s">
        <v>6</v>
      </c>
      <c r="C113" s="108" t="s">
        <v>22</v>
      </c>
      <c r="D113" s="108"/>
      <c r="E113" s="108"/>
      <c r="F113" s="108"/>
      <c r="G113" s="108"/>
      <c r="H113" s="28">
        <v>30</v>
      </c>
      <c r="I113" s="28">
        <v>1.41</v>
      </c>
      <c r="J113" s="28">
        <v>0.21</v>
      </c>
      <c r="K113" s="28">
        <v>14.94</v>
      </c>
      <c r="L113" s="82">
        <f t="shared" si="18"/>
        <v>67.289999999999992</v>
      </c>
      <c r="M113" s="16"/>
    </row>
    <row r="114" spans="2:13">
      <c r="B114" s="78" t="s">
        <v>6</v>
      </c>
      <c r="C114" s="100" t="s">
        <v>6</v>
      </c>
      <c r="D114" s="98"/>
      <c r="E114" s="98"/>
      <c r="F114" s="98"/>
      <c r="G114" s="99"/>
      <c r="H114" s="78" t="s">
        <v>6</v>
      </c>
      <c r="I114" s="82" t="s">
        <v>6</v>
      </c>
      <c r="J114" s="82" t="s">
        <v>6</v>
      </c>
      <c r="K114" s="82" t="s">
        <v>6</v>
      </c>
      <c r="L114" s="82" t="s">
        <v>6</v>
      </c>
      <c r="M114" s="16" t="s">
        <v>6</v>
      </c>
    </row>
    <row r="115" spans="2:13">
      <c r="B115" s="78" t="s">
        <v>6</v>
      </c>
      <c r="C115" s="100" t="s">
        <v>6</v>
      </c>
      <c r="D115" s="100"/>
      <c r="E115" s="100"/>
      <c r="F115" s="100"/>
      <c r="G115" s="100"/>
      <c r="H115" s="28" t="s">
        <v>6</v>
      </c>
      <c r="I115" s="28" t="s">
        <v>6</v>
      </c>
      <c r="J115" s="28" t="s">
        <v>6</v>
      </c>
      <c r="K115" s="28" t="s">
        <v>6</v>
      </c>
      <c r="L115" s="82" t="s">
        <v>6</v>
      </c>
      <c r="M115" s="82" t="s">
        <v>6</v>
      </c>
    </row>
    <row r="116" spans="2:13">
      <c r="B116" s="78" t="s">
        <v>6</v>
      </c>
      <c r="C116" s="103" t="s">
        <v>6</v>
      </c>
      <c r="D116" s="106"/>
      <c r="E116" s="106"/>
      <c r="F116" s="106"/>
      <c r="G116" s="107"/>
      <c r="H116" s="82" t="s">
        <v>6</v>
      </c>
      <c r="I116" s="82" t="s">
        <v>6</v>
      </c>
      <c r="J116" s="82" t="s">
        <v>6</v>
      </c>
      <c r="K116" s="82" t="s">
        <v>6</v>
      </c>
      <c r="L116" s="24" t="s">
        <v>6</v>
      </c>
      <c r="M116" s="52" t="s">
        <v>6</v>
      </c>
    </row>
    <row r="117" spans="2:13">
      <c r="B117" s="8" t="s">
        <v>6</v>
      </c>
      <c r="C117" s="97" t="s">
        <v>7</v>
      </c>
      <c r="D117" s="98"/>
      <c r="E117" s="98"/>
      <c r="F117" s="98"/>
      <c r="G117" s="99"/>
      <c r="H117" s="50" t="s">
        <v>6</v>
      </c>
      <c r="I117" s="54" t="s">
        <v>6</v>
      </c>
      <c r="J117" s="54" t="s">
        <v>6</v>
      </c>
      <c r="K117" s="54" t="s">
        <v>6</v>
      </c>
      <c r="L117" s="54" t="s">
        <v>6</v>
      </c>
      <c r="M117" s="50">
        <v>70</v>
      </c>
    </row>
    <row r="118" spans="2:13">
      <c r="B118" s="51"/>
      <c r="C118" s="102" t="s">
        <v>9</v>
      </c>
      <c r="D118" s="120"/>
      <c r="E118" s="120"/>
      <c r="F118" s="120"/>
      <c r="G118" s="121"/>
      <c r="H118" s="89" t="s">
        <v>6</v>
      </c>
      <c r="I118" s="85">
        <f>SUM(I108:I117)</f>
        <v>20.810000000000002</v>
      </c>
      <c r="J118" s="85">
        <f>SUM(J108:J117)</f>
        <v>27.78</v>
      </c>
      <c r="K118" s="85">
        <f>SUM(K108:K117)</f>
        <v>98.96</v>
      </c>
      <c r="L118" s="85">
        <f>SUM(L108:L117)</f>
        <v>729.1</v>
      </c>
      <c r="M118" s="10">
        <v>70</v>
      </c>
    </row>
    <row r="119" spans="2:13">
      <c r="B119" s="113" t="s">
        <v>39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</row>
    <row r="120" spans="2:13">
      <c r="B120" s="78">
        <v>102</v>
      </c>
      <c r="C120" s="108" t="s">
        <v>59</v>
      </c>
      <c r="D120" s="108"/>
      <c r="E120" s="108"/>
      <c r="F120" s="108"/>
      <c r="G120" s="108"/>
      <c r="H120" s="28">
        <v>250</v>
      </c>
      <c r="I120" s="29">
        <v>5.48</v>
      </c>
      <c r="J120" s="29">
        <v>5.26</v>
      </c>
      <c r="K120" s="29">
        <v>16.52</v>
      </c>
      <c r="L120" s="28">
        <f>SUM(K120*4)+(J120*9)+(I120*4)</f>
        <v>135.33999999999997</v>
      </c>
      <c r="M120" s="27"/>
    </row>
    <row r="121" spans="2:13">
      <c r="B121" s="78">
        <v>272</v>
      </c>
      <c r="C121" s="100" t="s">
        <v>48</v>
      </c>
      <c r="D121" s="100"/>
      <c r="E121" s="100"/>
      <c r="F121" s="100"/>
      <c r="G121" s="100"/>
      <c r="H121" s="82">
        <v>100</v>
      </c>
      <c r="I121" s="82">
        <v>13.89</v>
      </c>
      <c r="J121" s="82">
        <v>13.45</v>
      </c>
      <c r="K121" s="82">
        <v>2.2000000000000002</v>
      </c>
      <c r="L121" s="28">
        <f t="shared" ref="L121:L125" si="19">SUM(K121*4)+(J121*9)+(I121*4)</f>
        <v>185.41</v>
      </c>
      <c r="M121" s="27"/>
    </row>
    <row r="122" spans="2:13">
      <c r="B122" s="8"/>
      <c r="C122" s="100" t="s">
        <v>24</v>
      </c>
      <c r="D122" s="100"/>
      <c r="E122" s="100"/>
      <c r="F122" s="100"/>
      <c r="G122" s="100"/>
      <c r="H122" s="28">
        <v>30</v>
      </c>
      <c r="I122" s="82">
        <v>2.37</v>
      </c>
      <c r="J122" s="82">
        <v>0.3</v>
      </c>
      <c r="K122" s="82">
        <v>14.49</v>
      </c>
      <c r="L122" s="28">
        <f t="shared" si="19"/>
        <v>70.14</v>
      </c>
      <c r="M122" s="27"/>
    </row>
    <row r="123" spans="2:13">
      <c r="B123" s="8" t="s">
        <v>6</v>
      </c>
      <c r="C123" s="108" t="s">
        <v>22</v>
      </c>
      <c r="D123" s="108"/>
      <c r="E123" s="108"/>
      <c r="F123" s="108"/>
      <c r="G123" s="108"/>
      <c r="H123" s="28">
        <v>30</v>
      </c>
      <c r="I123" s="28">
        <v>1.41</v>
      </c>
      <c r="J123" s="28">
        <v>0.21</v>
      </c>
      <c r="K123" s="28">
        <v>14.94</v>
      </c>
      <c r="L123" s="28">
        <f t="shared" si="19"/>
        <v>67.289999999999992</v>
      </c>
      <c r="M123" s="27"/>
    </row>
    <row r="124" spans="2:13">
      <c r="B124" s="78">
        <v>21</v>
      </c>
      <c r="C124" s="100" t="s">
        <v>26</v>
      </c>
      <c r="D124" s="100"/>
      <c r="E124" s="100"/>
      <c r="F124" s="100"/>
      <c r="G124" s="100"/>
      <c r="H124" s="82">
        <v>100</v>
      </c>
      <c r="I124" s="28">
        <v>1.46</v>
      </c>
      <c r="J124" s="28">
        <v>5.0599999999999996</v>
      </c>
      <c r="K124" s="28">
        <v>9.01</v>
      </c>
      <c r="L124" s="28">
        <f t="shared" si="19"/>
        <v>87.42</v>
      </c>
      <c r="M124" s="27"/>
    </row>
    <row r="125" spans="2:13">
      <c r="B125" s="78">
        <v>312</v>
      </c>
      <c r="C125" s="108" t="s">
        <v>53</v>
      </c>
      <c r="D125" s="108"/>
      <c r="E125" s="108"/>
      <c r="F125" s="108"/>
      <c r="G125" s="108"/>
      <c r="H125" s="78">
        <v>180</v>
      </c>
      <c r="I125" s="82">
        <v>3.67</v>
      </c>
      <c r="J125" s="82">
        <v>5.76</v>
      </c>
      <c r="K125" s="82">
        <v>24.51</v>
      </c>
      <c r="L125" s="28">
        <f t="shared" si="19"/>
        <v>164.56</v>
      </c>
      <c r="M125" s="27"/>
    </row>
    <row r="126" spans="2:13">
      <c r="B126" s="78">
        <v>376</v>
      </c>
      <c r="C126" s="97" t="s">
        <v>71</v>
      </c>
      <c r="D126" s="98"/>
      <c r="E126" s="98"/>
      <c r="F126" s="98"/>
      <c r="G126" s="99"/>
      <c r="H126" s="78" t="s">
        <v>72</v>
      </c>
      <c r="I126" s="82">
        <v>0</v>
      </c>
      <c r="J126" s="82">
        <v>0</v>
      </c>
      <c r="K126" s="82">
        <v>15</v>
      </c>
      <c r="L126" s="82">
        <f t="shared" ref="L126" si="20">SUM(K126*4)+(J126*9)+(I126*4)</f>
        <v>60</v>
      </c>
      <c r="M126" s="27" t="s">
        <v>6</v>
      </c>
    </row>
    <row r="127" spans="2:13">
      <c r="B127" s="78" t="s">
        <v>6</v>
      </c>
      <c r="C127" s="103" t="s">
        <v>6</v>
      </c>
      <c r="D127" s="104"/>
      <c r="E127" s="104"/>
      <c r="F127" s="104"/>
      <c r="G127" s="105"/>
      <c r="H127" s="82" t="s">
        <v>6</v>
      </c>
      <c r="I127" s="82" t="s">
        <v>6</v>
      </c>
      <c r="J127" s="82" t="s">
        <v>6</v>
      </c>
      <c r="K127" s="82" t="s">
        <v>6</v>
      </c>
      <c r="L127" s="28" t="s">
        <v>6</v>
      </c>
      <c r="M127" s="54" t="s">
        <v>6</v>
      </c>
    </row>
    <row r="128" spans="2:13">
      <c r="B128" s="78" t="s">
        <v>6</v>
      </c>
      <c r="C128" s="97" t="s">
        <v>7</v>
      </c>
      <c r="D128" s="98"/>
      <c r="E128" s="98"/>
      <c r="F128" s="98"/>
      <c r="G128" s="99"/>
      <c r="H128" s="78" t="s">
        <v>6</v>
      </c>
      <c r="I128" s="82" t="s">
        <v>6</v>
      </c>
      <c r="J128" s="82" t="s">
        <v>6</v>
      </c>
      <c r="K128" s="82" t="s">
        <v>6</v>
      </c>
      <c r="L128" s="82" t="s">
        <v>6</v>
      </c>
      <c r="M128" s="78">
        <v>70</v>
      </c>
    </row>
    <row r="129" spans="1:13">
      <c r="B129" s="8"/>
      <c r="C129" s="102" t="s">
        <v>9</v>
      </c>
      <c r="D129" s="102"/>
      <c r="E129" s="102"/>
      <c r="F129" s="102"/>
      <c r="G129" s="102"/>
      <c r="H129" s="73" t="s">
        <v>6</v>
      </c>
      <c r="I129" s="85">
        <f>SUM(I120:I128)</f>
        <v>28.28</v>
      </c>
      <c r="J129" s="85">
        <f>SUM(J120:J128)</f>
        <v>30.04</v>
      </c>
      <c r="K129" s="85">
        <f>SUM(K120:K128)</f>
        <v>96.67</v>
      </c>
      <c r="L129" s="85">
        <f>SUM(L120:L128)</f>
        <v>770.15999999999985</v>
      </c>
      <c r="M129" s="73">
        <v>70</v>
      </c>
    </row>
    <row r="130" spans="1:13">
      <c r="B130" s="11"/>
      <c r="C130" s="102" t="s">
        <v>6</v>
      </c>
      <c r="D130" s="102"/>
      <c r="E130" s="102"/>
      <c r="F130" s="102"/>
      <c r="G130" s="102"/>
      <c r="H130" s="58"/>
      <c r="I130" s="73" t="s">
        <v>6</v>
      </c>
      <c r="J130" s="73" t="s">
        <v>6</v>
      </c>
      <c r="K130" s="73" t="s">
        <v>6</v>
      </c>
      <c r="L130" s="73" t="s">
        <v>6</v>
      </c>
      <c r="M130" s="73" t="s">
        <v>6</v>
      </c>
    </row>
    <row r="131" spans="1:13">
      <c r="B131" s="68" t="s">
        <v>6</v>
      </c>
      <c r="C131" s="100" t="s">
        <v>6</v>
      </c>
      <c r="D131" s="100"/>
      <c r="E131" s="100"/>
      <c r="F131" s="100"/>
      <c r="G131" s="100"/>
      <c r="H131" s="68" t="s">
        <v>6</v>
      </c>
      <c r="I131" s="71" t="s">
        <v>6</v>
      </c>
      <c r="J131" s="71" t="s">
        <v>6</v>
      </c>
      <c r="K131" s="71" t="s">
        <v>6</v>
      </c>
      <c r="L131" s="71" t="s">
        <v>6</v>
      </c>
      <c r="M131" s="26" t="s">
        <v>6</v>
      </c>
    </row>
    <row r="132" spans="1:13">
      <c r="B132" s="68" t="s">
        <v>6</v>
      </c>
      <c r="C132" s="97" t="s">
        <v>6</v>
      </c>
      <c r="D132" s="98"/>
      <c r="E132" s="98"/>
      <c r="F132" s="98"/>
      <c r="G132" s="99"/>
      <c r="H132" s="71" t="s">
        <v>6</v>
      </c>
      <c r="I132" s="71" t="s">
        <v>6</v>
      </c>
      <c r="J132" s="71" t="s">
        <v>6</v>
      </c>
      <c r="K132" s="71" t="s">
        <v>6</v>
      </c>
      <c r="L132" s="71" t="s">
        <v>6</v>
      </c>
      <c r="M132" s="26" t="s">
        <v>6</v>
      </c>
    </row>
    <row r="133" spans="1:13" s="19" customFormat="1" ht="18.600000000000001" customHeight="1">
      <c r="A133" s="23"/>
      <c r="B133" s="113" t="s">
        <v>42</v>
      </c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</row>
    <row r="134" spans="1:13" ht="14.45" customHeight="1">
      <c r="B134" s="78">
        <v>82</v>
      </c>
      <c r="C134" s="97" t="s">
        <v>12</v>
      </c>
      <c r="D134" s="98"/>
      <c r="E134" s="98"/>
      <c r="F134" s="98"/>
      <c r="G134" s="99"/>
      <c r="H134" s="82">
        <v>250</v>
      </c>
      <c r="I134" s="82">
        <v>2.1</v>
      </c>
      <c r="J134" s="82">
        <v>5.1100000000000003</v>
      </c>
      <c r="K134" s="82">
        <v>16.579999999999998</v>
      </c>
      <c r="L134" s="82">
        <f>SUM(K134*4)+(J134*9)+(I134*4)</f>
        <v>120.71000000000001</v>
      </c>
      <c r="M134" s="67" t="s">
        <v>6</v>
      </c>
    </row>
    <row r="135" spans="1:13">
      <c r="B135" s="78">
        <v>322</v>
      </c>
      <c r="C135" s="103" t="s">
        <v>45</v>
      </c>
      <c r="D135" s="104"/>
      <c r="E135" s="104"/>
      <c r="F135" s="104"/>
      <c r="G135" s="105"/>
      <c r="H135" s="78">
        <v>100</v>
      </c>
      <c r="I135" s="82">
        <v>15.43</v>
      </c>
      <c r="J135" s="82">
        <v>14.17</v>
      </c>
      <c r="K135" s="82">
        <v>15.75</v>
      </c>
      <c r="L135" s="82">
        <f t="shared" ref="L135" si="21">SUM(I135*4)+(J135*9)+(K135*4)</f>
        <v>252.25</v>
      </c>
      <c r="M135" s="67"/>
    </row>
    <row r="136" spans="1:13">
      <c r="B136" s="78">
        <v>179</v>
      </c>
      <c r="C136" s="97" t="s">
        <v>74</v>
      </c>
      <c r="D136" s="98"/>
      <c r="E136" s="98"/>
      <c r="F136" s="98"/>
      <c r="G136" s="99"/>
      <c r="H136" s="28">
        <v>180</v>
      </c>
      <c r="I136" s="28">
        <v>4.33</v>
      </c>
      <c r="J136" s="28">
        <v>5.64</v>
      </c>
      <c r="K136" s="28">
        <v>41.6</v>
      </c>
      <c r="L136" s="24">
        <f t="shared" ref="L136:L140" si="22">SUM(K136*4)+(J136*9)+(I136*4)</f>
        <v>234.48</v>
      </c>
      <c r="M136" s="17"/>
    </row>
    <row r="137" spans="1:13">
      <c r="B137" s="78">
        <v>34</v>
      </c>
      <c r="C137" s="100" t="s">
        <v>40</v>
      </c>
      <c r="D137" s="100"/>
      <c r="E137" s="100"/>
      <c r="F137" s="100"/>
      <c r="G137" s="100"/>
      <c r="H137" s="82">
        <v>100</v>
      </c>
      <c r="I137" s="82">
        <v>1.41</v>
      </c>
      <c r="J137" s="82">
        <v>6.08</v>
      </c>
      <c r="K137" s="82">
        <v>8.35</v>
      </c>
      <c r="L137" s="24">
        <f t="shared" si="22"/>
        <v>93.76</v>
      </c>
      <c r="M137" s="10"/>
    </row>
    <row r="138" spans="1:13">
      <c r="B138" s="8"/>
      <c r="C138" s="108" t="s">
        <v>24</v>
      </c>
      <c r="D138" s="108"/>
      <c r="E138" s="108"/>
      <c r="F138" s="108"/>
      <c r="G138" s="108"/>
      <c r="H138" s="28">
        <v>30</v>
      </c>
      <c r="I138" s="82">
        <v>2.37</v>
      </c>
      <c r="J138" s="82">
        <v>0.3</v>
      </c>
      <c r="K138" s="82">
        <v>14.49</v>
      </c>
      <c r="L138" s="24">
        <f t="shared" si="22"/>
        <v>70.14</v>
      </c>
      <c r="M138" s="8" t="s">
        <v>6</v>
      </c>
    </row>
    <row r="139" spans="1:13">
      <c r="B139" s="8" t="s">
        <v>6</v>
      </c>
      <c r="C139" s="103" t="s">
        <v>22</v>
      </c>
      <c r="D139" s="104"/>
      <c r="E139" s="104"/>
      <c r="F139" s="104"/>
      <c r="G139" s="105"/>
      <c r="H139" s="20">
        <v>30</v>
      </c>
      <c r="I139" s="20">
        <v>1.41</v>
      </c>
      <c r="J139" s="20">
        <v>0.21</v>
      </c>
      <c r="K139" s="20">
        <v>14.94</v>
      </c>
      <c r="L139" s="24">
        <f t="shared" si="22"/>
        <v>67.289999999999992</v>
      </c>
      <c r="M139" s="8"/>
    </row>
    <row r="140" spans="1:13">
      <c r="B140" s="78">
        <v>342</v>
      </c>
      <c r="C140" s="97" t="s">
        <v>43</v>
      </c>
      <c r="D140" s="98"/>
      <c r="E140" s="98"/>
      <c r="F140" s="98"/>
      <c r="G140" s="99"/>
      <c r="H140" s="78">
        <v>200</v>
      </c>
      <c r="I140" s="82">
        <v>0.16</v>
      </c>
      <c r="J140" s="82">
        <v>0.16</v>
      </c>
      <c r="K140" s="82">
        <v>27.88</v>
      </c>
      <c r="L140" s="24">
        <f t="shared" si="22"/>
        <v>113.6</v>
      </c>
      <c r="M140" s="8" t="s">
        <v>6</v>
      </c>
    </row>
    <row r="141" spans="1:13">
      <c r="B141" s="78" t="s">
        <v>6</v>
      </c>
      <c r="C141" s="103" t="s">
        <v>6</v>
      </c>
      <c r="D141" s="104"/>
      <c r="E141" s="104"/>
      <c r="F141" s="104"/>
      <c r="G141" s="105"/>
      <c r="H141" s="82" t="s">
        <v>6</v>
      </c>
      <c r="I141" s="82" t="s">
        <v>6</v>
      </c>
      <c r="J141" s="82" t="s">
        <v>6</v>
      </c>
      <c r="K141" s="82" t="s">
        <v>6</v>
      </c>
      <c r="L141" s="82" t="s">
        <v>6</v>
      </c>
      <c r="M141" s="8" t="s">
        <v>6</v>
      </c>
    </row>
    <row r="142" spans="1:13">
      <c r="B142" s="78" t="s">
        <v>6</v>
      </c>
      <c r="C142" s="103" t="s">
        <v>6</v>
      </c>
      <c r="D142" s="104"/>
      <c r="E142" s="104"/>
      <c r="F142" s="104"/>
      <c r="G142" s="105"/>
      <c r="H142" s="82" t="s">
        <v>6</v>
      </c>
      <c r="I142" s="82" t="s">
        <v>6</v>
      </c>
      <c r="J142" s="82" t="s">
        <v>6</v>
      </c>
      <c r="K142" s="82" t="s">
        <v>6</v>
      </c>
      <c r="L142" s="82" t="s">
        <v>6</v>
      </c>
      <c r="M142" s="10" t="s">
        <v>6</v>
      </c>
    </row>
    <row r="143" spans="1:13" s="79" customFormat="1">
      <c r="B143" s="78"/>
      <c r="C143" s="97" t="s">
        <v>7</v>
      </c>
      <c r="D143" s="98"/>
      <c r="E143" s="98"/>
      <c r="F143" s="98"/>
      <c r="G143" s="99"/>
      <c r="H143" s="82"/>
      <c r="I143" s="82"/>
      <c r="J143" s="82"/>
      <c r="K143" s="82"/>
      <c r="L143" s="24"/>
      <c r="M143" s="81">
        <v>70</v>
      </c>
    </row>
    <row r="144" spans="1:13">
      <c r="B144" s="66"/>
      <c r="C144" s="129" t="s">
        <v>9</v>
      </c>
      <c r="D144" s="130"/>
      <c r="E144" s="130"/>
      <c r="F144" s="130"/>
      <c r="G144" s="131"/>
      <c r="H144" s="73" t="s">
        <v>6</v>
      </c>
      <c r="I144" s="84">
        <f>SUM(I134:I142)</f>
        <v>27.21</v>
      </c>
      <c r="J144" s="84">
        <f t="shared" ref="J144:L144" si="23">SUM(J134:J142)</f>
        <v>31.67</v>
      </c>
      <c r="K144" s="84">
        <f t="shared" si="23"/>
        <v>139.59</v>
      </c>
      <c r="L144" s="84">
        <f t="shared" si="23"/>
        <v>952.23</v>
      </c>
      <c r="M144" s="77">
        <v>70</v>
      </c>
    </row>
    <row r="145" spans="1:14">
      <c r="B145" s="110" t="s">
        <v>50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5"/>
    </row>
    <row r="146" spans="1:14">
      <c r="B146" s="78">
        <v>87</v>
      </c>
      <c r="C146" s="100" t="s">
        <v>63</v>
      </c>
      <c r="D146" s="100"/>
      <c r="E146" s="100"/>
      <c r="F146" s="100"/>
      <c r="G146" s="100"/>
      <c r="H146" s="82">
        <v>250</v>
      </c>
      <c r="I146" s="82">
        <v>5.1100000000000003</v>
      </c>
      <c r="J146" s="82">
        <v>5.33</v>
      </c>
      <c r="K146" s="82">
        <v>16.13</v>
      </c>
      <c r="L146" s="82">
        <f>SUM(K146*4)+(J146*9)+(I146*4)</f>
        <v>132.93</v>
      </c>
      <c r="M146" s="36"/>
    </row>
    <row r="147" spans="1:14">
      <c r="B147" s="68">
        <v>246</v>
      </c>
      <c r="C147" s="108" t="s">
        <v>27</v>
      </c>
      <c r="D147" s="108"/>
      <c r="E147" s="108"/>
      <c r="F147" s="108"/>
      <c r="G147" s="108"/>
      <c r="H147" s="68">
        <v>100</v>
      </c>
      <c r="I147" s="71">
        <v>13.36</v>
      </c>
      <c r="J147" s="71">
        <v>14.08</v>
      </c>
      <c r="K147" s="71">
        <v>3.27</v>
      </c>
      <c r="L147" s="82">
        <f t="shared" ref="L147:L153" si="24">SUM(K147*4)+(J147*9)+(I147*4)</f>
        <v>193.24</v>
      </c>
      <c r="M147" s="36" t="s">
        <v>6</v>
      </c>
    </row>
    <row r="148" spans="1:14">
      <c r="B148" s="78">
        <v>203</v>
      </c>
      <c r="C148" s="100" t="s">
        <v>56</v>
      </c>
      <c r="D148" s="100"/>
      <c r="E148" s="100"/>
      <c r="F148" s="100"/>
      <c r="G148" s="100"/>
      <c r="H148" s="78">
        <v>180</v>
      </c>
      <c r="I148" s="82">
        <v>6.54</v>
      </c>
      <c r="J148" s="82">
        <v>6.93</v>
      </c>
      <c r="K148" s="82">
        <v>36.54</v>
      </c>
      <c r="L148" s="82">
        <f t="shared" si="24"/>
        <v>234.69</v>
      </c>
      <c r="M148" s="35" t="s">
        <v>6</v>
      </c>
    </row>
    <row r="149" spans="1:14">
      <c r="B149" s="68">
        <v>43</v>
      </c>
      <c r="C149" s="97" t="s">
        <v>49</v>
      </c>
      <c r="D149" s="98"/>
      <c r="E149" s="98"/>
      <c r="F149" s="98"/>
      <c r="G149" s="99"/>
      <c r="H149" s="68">
        <v>100</v>
      </c>
      <c r="I149" s="71">
        <v>1.46</v>
      </c>
      <c r="J149" s="71">
        <v>7.83</v>
      </c>
      <c r="K149" s="71">
        <v>14.33</v>
      </c>
      <c r="L149" s="82">
        <f t="shared" si="24"/>
        <v>133.63</v>
      </c>
      <c r="M149" s="36"/>
    </row>
    <row r="150" spans="1:14">
      <c r="B150" s="78">
        <v>376</v>
      </c>
      <c r="C150" s="97" t="s">
        <v>71</v>
      </c>
      <c r="D150" s="98"/>
      <c r="E150" s="98"/>
      <c r="F150" s="98"/>
      <c r="G150" s="99"/>
      <c r="H150" s="78" t="s">
        <v>72</v>
      </c>
      <c r="I150" s="82">
        <v>0</v>
      </c>
      <c r="J150" s="82">
        <v>0</v>
      </c>
      <c r="K150" s="82">
        <v>15</v>
      </c>
      <c r="L150" s="82">
        <f t="shared" ref="L150" si="25">SUM(K150*4)+(J150*9)+(I150*4)</f>
        <v>60</v>
      </c>
      <c r="M150" s="35"/>
    </row>
    <row r="151" spans="1:14">
      <c r="B151" s="78" t="s">
        <v>6</v>
      </c>
      <c r="C151" s="100" t="s">
        <v>6</v>
      </c>
      <c r="D151" s="100"/>
      <c r="E151" s="100"/>
      <c r="F151" s="100"/>
      <c r="G151" s="100"/>
      <c r="H151" s="28" t="s">
        <v>6</v>
      </c>
      <c r="I151" s="28" t="s">
        <v>6</v>
      </c>
      <c r="J151" s="28" t="s">
        <v>6</v>
      </c>
      <c r="K151" s="28" t="s">
        <v>6</v>
      </c>
      <c r="L151" s="82" t="s">
        <v>6</v>
      </c>
      <c r="M151" s="36" t="s">
        <v>6</v>
      </c>
    </row>
    <row r="152" spans="1:14">
      <c r="B152" s="78" t="s">
        <v>6</v>
      </c>
      <c r="C152" s="103" t="s">
        <v>22</v>
      </c>
      <c r="D152" s="104"/>
      <c r="E152" s="104"/>
      <c r="F152" s="104"/>
      <c r="G152" s="105"/>
      <c r="H152" s="82">
        <v>30</v>
      </c>
      <c r="I152" s="82">
        <v>1.41</v>
      </c>
      <c r="J152" s="82">
        <v>0.21</v>
      </c>
      <c r="K152" s="82">
        <v>14.94</v>
      </c>
      <c r="L152" s="82">
        <f t="shared" si="24"/>
        <v>67.289999999999992</v>
      </c>
      <c r="M152" s="35" t="s">
        <v>6</v>
      </c>
    </row>
    <row r="153" spans="1:14">
      <c r="B153" s="36"/>
      <c r="C153" s="108" t="s">
        <v>24</v>
      </c>
      <c r="D153" s="108"/>
      <c r="E153" s="108"/>
      <c r="F153" s="108"/>
      <c r="G153" s="108"/>
      <c r="H153" s="28">
        <v>30</v>
      </c>
      <c r="I153" s="82">
        <v>2.37</v>
      </c>
      <c r="J153" s="82">
        <v>0.3</v>
      </c>
      <c r="K153" s="82">
        <v>14.49</v>
      </c>
      <c r="L153" s="82">
        <f t="shared" si="24"/>
        <v>70.14</v>
      </c>
      <c r="M153" s="36" t="s">
        <v>6</v>
      </c>
    </row>
    <row r="154" spans="1:14">
      <c r="B154" s="90" t="s">
        <v>6</v>
      </c>
      <c r="C154" s="97" t="s">
        <v>7</v>
      </c>
      <c r="D154" s="98"/>
      <c r="E154" s="98"/>
      <c r="F154" s="98"/>
      <c r="G154" s="99"/>
      <c r="H154" s="82" t="s">
        <v>6</v>
      </c>
      <c r="I154" s="82" t="s">
        <v>6</v>
      </c>
      <c r="J154" s="82" t="s">
        <v>6</v>
      </c>
      <c r="K154" s="82" t="s">
        <v>6</v>
      </c>
      <c r="L154" s="24" t="s">
        <v>6</v>
      </c>
      <c r="M154" s="81">
        <v>70</v>
      </c>
    </row>
    <row r="155" spans="1:14">
      <c r="B155" s="68" t="s">
        <v>6</v>
      </c>
      <c r="C155" s="109" t="s">
        <v>9</v>
      </c>
      <c r="D155" s="109"/>
      <c r="E155" s="109"/>
      <c r="F155" s="109"/>
      <c r="G155" s="109"/>
      <c r="H155" s="73" t="s">
        <v>6</v>
      </c>
      <c r="I155" s="84">
        <f>SUM(I146:I154)</f>
        <v>30.25</v>
      </c>
      <c r="J155" s="84">
        <f>SUM(J146:J154)</f>
        <v>34.68</v>
      </c>
      <c r="K155" s="84">
        <f>SUM(K146:K154)</f>
        <v>114.69999999999999</v>
      </c>
      <c r="L155" s="84">
        <f>SUM(L146:L154)</f>
        <v>891.92</v>
      </c>
      <c r="M155" s="77">
        <v>70</v>
      </c>
    </row>
    <row r="156" spans="1:14">
      <c r="B156" s="68" t="s">
        <v>6</v>
      </c>
      <c r="C156" s="128" t="s">
        <v>15</v>
      </c>
      <c r="D156" s="120"/>
      <c r="E156" s="120"/>
      <c r="F156" s="120"/>
      <c r="G156" s="121"/>
      <c r="H156" s="71" t="s">
        <v>6</v>
      </c>
      <c r="I156" s="83">
        <f>SUM(I18+I31+I46+I58+I68+I80+I92+I104+I118+I129+I144+I155)</f>
        <v>330.46999999999997</v>
      </c>
      <c r="J156" s="83">
        <f t="shared" ref="J156:L156" si="26">SUM(J18+J31+J46+J58+J68+J80+J92+J104+J118+J129+J144+J155)</f>
        <v>359.15000000000003</v>
      </c>
      <c r="K156" s="83">
        <f t="shared" si="26"/>
        <v>1394.9599999999998</v>
      </c>
      <c r="L156" s="83">
        <f t="shared" si="26"/>
        <v>10134.069999999998</v>
      </c>
      <c r="M156" s="35" t="s">
        <v>6</v>
      </c>
    </row>
    <row r="157" spans="1:14">
      <c r="B157" s="68" t="s">
        <v>6</v>
      </c>
      <c r="C157" s="128" t="s">
        <v>16</v>
      </c>
      <c r="D157" s="120"/>
      <c r="E157" s="120"/>
      <c r="F157" s="120"/>
      <c r="G157" s="121"/>
      <c r="H157" s="71" t="s">
        <v>6</v>
      </c>
      <c r="I157" s="83">
        <f>AVERAGE(I18,I31,I31,I46,I58,I68,I80,I92,I104,I118,I129,I144,I155)</f>
        <v>27.620769230769231</v>
      </c>
      <c r="J157" s="83">
        <f t="shared" ref="J157:L157" si="27">AVERAGE(J18,J31,J31,J46,J58,J68,J80,J92,J104,J118,J129,J144,J155)</f>
        <v>29.901538461538468</v>
      </c>
      <c r="K157" s="83">
        <f t="shared" si="27"/>
        <v>117.52846153846153</v>
      </c>
      <c r="L157" s="83">
        <f t="shared" si="27"/>
        <v>849.71076923076907</v>
      </c>
      <c r="M157" s="35"/>
    </row>
    <row r="158" spans="1:14" ht="33" customHeight="1">
      <c r="B158" s="96" t="s">
        <v>41</v>
      </c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88"/>
    </row>
    <row r="159" spans="1:14">
      <c r="A159" s="87" t="s">
        <v>11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</row>
    <row r="166" spans="1:13" ht="15.75">
      <c r="A166" s="123" t="s">
        <v>6</v>
      </c>
      <c r="B166" s="123"/>
      <c r="C166" s="123"/>
      <c r="D166" s="123"/>
      <c r="E166" s="123"/>
      <c r="F166" s="123"/>
      <c r="G166" s="92"/>
      <c r="H166" s="92"/>
      <c r="I166" s="92"/>
      <c r="J166" s="123" t="s">
        <v>6</v>
      </c>
      <c r="K166" s="123"/>
      <c r="L166" s="123"/>
      <c r="M166" s="123"/>
    </row>
    <row r="167" spans="1:13" ht="15.75">
      <c r="A167" s="123" t="s">
        <v>6</v>
      </c>
      <c r="B167" s="123"/>
      <c r="C167" s="123"/>
      <c r="D167" s="123"/>
      <c r="E167" s="123"/>
      <c r="F167" s="123"/>
      <c r="G167" s="92"/>
      <c r="H167" s="92"/>
      <c r="I167" s="92"/>
      <c r="J167" s="123" t="s">
        <v>6</v>
      </c>
      <c r="K167" s="123"/>
      <c r="L167" s="123"/>
      <c r="M167" s="123"/>
    </row>
    <row r="168" spans="1:13" ht="15.75">
      <c r="A168" s="123" t="s">
        <v>6</v>
      </c>
      <c r="B168" s="123"/>
      <c r="C168" s="123"/>
      <c r="D168" s="123"/>
      <c r="E168" s="123"/>
      <c r="F168" s="123"/>
      <c r="G168" s="92"/>
      <c r="H168" s="92"/>
      <c r="I168" s="92"/>
      <c r="J168" s="123" t="s">
        <v>6</v>
      </c>
      <c r="K168" s="123"/>
      <c r="L168" s="123"/>
      <c r="M168" s="123"/>
    </row>
    <row r="169" spans="1:13" ht="15.75">
      <c r="A169" s="124" t="s">
        <v>6</v>
      </c>
      <c r="B169" s="124"/>
      <c r="C169" s="124"/>
      <c r="D169" s="124"/>
      <c r="E169" s="124"/>
      <c r="F169" s="124"/>
      <c r="G169" s="92"/>
      <c r="H169" s="92"/>
      <c r="I169" s="92"/>
      <c r="J169" s="124" t="s">
        <v>6</v>
      </c>
      <c r="K169" s="124"/>
      <c r="L169" s="124"/>
      <c r="M169" s="124"/>
    </row>
    <row r="170" spans="1:13" ht="15.75">
      <c r="A170" s="124" t="s">
        <v>6</v>
      </c>
      <c r="B170" s="124"/>
      <c r="C170" s="124"/>
      <c r="D170" s="124"/>
      <c r="E170" s="124"/>
      <c r="F170" s="124"/>
      <c r="G170" s="92"/>
      <c r="H170" s="92"/>
      <c r="I170" s="92"/>
      <c r="J170" s="124" t="s">
        <v>6</v>
      </c>
      <c r="K170" s="124"/>
      <c r="L170" s="124"/>
      <c r="M170" s="124"/>
    </row>
    <row r="171" spans="1:13" ht="15.75">
      <c r="A171" s="124" t="s">
        <v>6</v>
      </c>
      <c r="B171" s="124"/>
      <c r="C171" s="124"/>
      <c r="D171" s="124"/>
      <c r="E171" s="124"/>
      <c r="F171" s="124"/>
      <c r="G171" s="92"/>
      <c r="H171" s="92"/>
      <c r="I171" s="92"/>
      <c r="J171" s="124" t="s">
        <v>75</v>
      </c>
      <c r="K171" s="124"/>
      <c r="L171" s="124"/>
      <c r="M171" s="124"/>
    </row>
    <row r="172" spans="1:13" s="34" customFormat="1" ht="15.75">
      <c r="A172" s="124" t="s">
        <v>6</v>
      </c>
      <c r="B172" s="124"/>
      <c r="C172" s="124"/>
      <c r="D172" s="124"/>
      <c r="E172" s="124"/>
      <c r="F172" s="124"/>
      <c r="G172" s="92"/>
      <c r="H172" s="92"/>
      <c r="I172" s="92"/>
      <c r="J172" s="125"/>
      <c r="K172" s="125"/>
      <c r="L172" s="125"/>
      <c r="M172" s="125"/>
    </row>
    <row r="173" spans="1:13" ht="15.75">
      <c r="A173" s="91"/>
      <c r="B173" s="91"/>
      <c r="C173" s="91"/>
      <c r="D173" s="91"/>
      <c r="E173" s="91"/>
      <c r="F173" s="91"/>
      <c r="G173" s="91"/>
      <c r="H173" s="91"/>
      <c r="I173" s="91"/>
      <c r="J173" s="122"/>
      <c r="K173" s="122"/>
      <c r="L173" s="122"/>
      <c r="M173" s="122"/>
    </row>
    <row r="174" spans="1:13" ht="15.7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</row>
    <row r="175" spans="1:13" ht="15.7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7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</row>
    <row r="177" spans="1:13" ht="15.7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8.75">
      <c r="A178" s="126" t="s">
        <v>66</v>
      </c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spans="1:13" ht="18.75">
      <c r="A179" s="126" t="s">
        <v>67</v>
      </c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spans="1:13" s="34" customFormat="1" ht="18.75">
      <c r="A180" s="126" t="s">
        <v>51</v>
      </c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spans="1:13" ht="18.75">
      <c r="A181" s="127" t="s">
        <v>65</v>
      </c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</row>
    <row r="182" spans="1:13" ht="15.75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</row>
    <row r="183" spans="1:13" ht="15.75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</row>
    <row r="184" spans="1:13" ht="15.7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</row>
    <row r="185" spans="1:13" ht="15.7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.7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</row>
    <row r="191" spans="1:13" s="34" customFormat="1">
      <c r="A191" s="23"/>
      <c r="B191"/>
      <c r="C191"/>
      <c r="D191"/>
      <c r="E191"/>
      <c r="F191"/>
      <c r="G191"/>
      <c r="H191"/>
      <c r="I191"/>
      <c r="J191"/>
      <c r="K191"/>
      <c r="L191"/>
      <c r="M191"/>
    </row>
    <row r="204" spans="1:13" s="34" customFormat="1">
      <c r="A204" s="23"/>
      <c r="B204"/>
      <c r="C204"/>
      <c r="D204"/>
      <c r="E204"/>
      <c r="F204"/>
      <c r="G204"/>
      <c r="H204"/>
      <c r="I204"/>
      <c r="J204"/>
      <c r="K204"/>
      <c r="L204"/>
      <c r="M204"/>
    </row>
    <row r="207" spans="1:13" s="34" customFormat="1">
      <c r="A207" s="23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s="34" customFormat="1">
      <c r="A208" s="23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s="34" customFormat="1">
      <c r="A209" s="23"/>
      <c r="B209"/>
      <c r="C209"/>
      <c r="D209"/>
      <c r="E209"/>
      <c r="F209"/>
      <c r="G209"/>
      <c r="H209"/>
      <c r="I209"/>
      <c r="J209"/>
      <c r="K209"/>
      <c r="L209"/>
      <c r="M209"/>
    </row>
    <row r="211" spans="1:13" s="34" customFormat="1">
      <c r="A211" s="23"/>
      <c r="B211"/>
      <c r="C211"/>
      <c r="D211"/>
      <c r="E211"/>
      <c r="F211"/>
      <c r="G211"/>
      <c r="H211"/>
      <c r="I211"/>
      <c r="J211"/>
      <c r="K211"/>
      <c r="L211"/>
      <c r="M211"/>
    </row>
    <row r="215" spans="1:13" s="37" customFormat="1">
      <c r="A215" s="23"/>
      <c r="B215"/>
      <c r="C215"/>
      <c r="D215"/>
      <c r="E215"/>
      <c r="F215"/>
      <c r="G215"/>
      <c r="H215"/>
      <c r="I215"/>
      <c r="J215"/>
      <c r="K215"/>
      <c r="L215"/>
      <c r="M215"/>
    </row>
  </sheetData>
  <mergeCells count="180">
    <mergeCell ref="B81:M81"/>
    <mergeCell ref="B133:M133"/>
    <mergeCell ref="B145:M145"/>
    <mergeCell ref="C88:G88"/>
    <mergeCell ref="C103:G103"/>
    <mergeCell ref="C143:G143"/>
    <mergeCell ref="C157:G157"/>
    <mergeCell ref="C155:G155"/>
    <mergeCell ref="C156:G156"/>
    <mergeCell ref="C153:G153"/>
    <mergeCell ref="C151:G151"/>
    <mergeCell ref="C152:G152"/>
    <mergeCell ref="C149:G149"/>
    <mergeCell ref="C150:G150"/>
    <mergeCell ref="C147:G147"/>
    <mergeCell ref="C148:G148"/>
    <mergeCell ref="C146:G146"/>
    <mergeCell ref="C154:G154"/>
    <mergeCell ref="C142:G142"/>
    <mergeCell ref="C144:G144"/>
    <mergeCell ref="C140:G140"/>
    <mergeCell ref="C141:G141"/>
    <mergeCell ref="C138:G138"/>
    <mergeCell ref="C139:G139"/>
    <mergeCell ref="A183:M183"/>
    <mergeCell ref="J166:M166"/>
    <mergeCell ref="J167:M167"/>
    <mergeCell ref="J168:M168"/>
    <mergeCell ref="J169:M169"/>
    <mergeCell ref="J170:M170"/>
    <mergeCell ref="J171:M171"/>
    <mergeCell ref="J172:M172"/>
    <mergeCell ref="J173:M173"/>
    <mergeCell ref="A166:F166"/>
    <mergeCell ref="A167:F167"/>
    <mergeCell ref="A168:F168"/>
    <mergeCell ref="A169:F169"/>
    <mergeCell ref="A170:F170"/>
    <mergeCell ref="A171:F171"/>
    <mergeCell ref="A172:F172"/>
    <mergeCell ref="A180:M180"/>
    <mergeCell ref="A181:M181"/>
    <mergeCell ref="A182:M182"/>
    <mergeCell ref="A178:M178"/>
    <mergeCell ref="A179:M179"/>
    <mergeCell ref="C136:G136"/>
    <mergeCell ref="C137:G137"/>
    <mergeCell ref="C134:G134"/>
    <mergeCell ref="C135:G135"/>
    <mergeCell ref="C131:G131"/>
    <mergeCell ref="C132:G132"/>
    <mergeCell ref="C129:G129"/>
    <mergeCell ref="C130:G130"/>
    <mergeCell ref="C127:G127"/>
    <mergeCell ref="C128:G128"/>
    <mergeCell ref="C125:G125"/>
    <mergeCell ref="C126:G126"/>
    <mergeCell ref="C124:G124"/>
    <mergeCell ref="C111:G111"/>
    <mergeCell ref="C112:G112"/>
    <mergeCell ref="C109:G109"/>
    <mergeCell ref="C110:G110"/>
    <mergeCell ref="B107:M107"/>
    <mergeCell ref="C108:G108"/>
    <mergeCell ref="C123:G123"/>
    <mergeCell ref="C102:G102"/>
    <mergeCell ref="C104:G104"/>
    <mergeCell ref="C105:G105"/>
    <mergeCell ref="C106:G106"/>
    <mergeCell ref="C121:G121"/>
    <mergeCell ref="C122:G122"/>
    <mergeCell ref="B119:M119"/>
    <mergeCell ref="C120:G120"/>
    <mergeCell ref="C117:G117"/>
    <mergeCell ref="C118:G118"/>
    <mergeCell ref="C115:G115"/>
    <mergeCell ref="C116:G116"/>
    <mergeCell ref="C113:G113"/>
    <mergeCell ref="C114:G114"/>
    <mergeCell ref="C100:G100"/>
    <mergeCell ref="C101:G101"/>
    <mergeCell ref="C98:G98"/>
    <mergeCell ref="C99:G99"/>
    <mergeCell ref="C96:G96"/>
    <mergeCell ref="C97:G97"/>
    <mergeCell ref="B93:M93"/>
    <mergeCell ref="C94:G94"/>
    <mergeCell ref="C95:G95"/>
    <mergeCell ref="C91:G91"/>
    <mergeCell ref="C92:G92"/>
    <mergeCell ref="C89:G89"/>
    <mergeCell ref="C86:G86"/>
    <mergeCell ref="C87:G87"/>
    <mergeCell ref="C84:G84"/>
    <mergeCell ref="C85:G85"/>
    <mergeCell ref="C82:G82"/>
    <mergeCell ref="C83:G83"/>
    <mergeCell ref="C90:G90"/>
    <mergeCell ref="C79:G79"/>
    <mergeCell ref="C80:G80"/>
    <mergeCell ref="C75:G75"/>
    <mergeCell ref="C78:G78"/>
    <mergeCell ref="C73:G73"/>
    <mergeCell ref="C74:G74"/>
    <mergeCell ref="C71:G71"/>
    <mergeCell ref="C72:G72"/>
    <mergeCell ref="B69:M69"/>
    <mergeCell ref="C70:G70"/>
    <mergeCell ref="C76:G76"/>
    <mergeCell ref="C77:G77"/>
    <mergeCell ref="C57:G57"/>
    <mergeCell ref="C56:G56"/>
    <mergeCell ref="C58:G58"/>
    <mergeCell ref="C26:G26"/>
    <mergeCell ref="C68:G68"/>
    <mergeCell ref="C64:G64"/>
    <mergeCell ref="C66:G66"/>
    <mergeCell ref="C62:G62"/>
    <mergeCell ref="C63:G63"/>
    <mergeCell ref="B59:M59"/>
    <mergeCell ref="C60:G60"/>
    <mergeCell ref="C61:G61"/>
    <mergeCell ref="C65:G65"/>
    <mergeCell ref="C51:G51"/>
    <mergeCell ref="C32:G32"/>
    <mergeCell ref="C30:G30"/>
    <mergeCell ref="C31:G31"/>
    <mergeCell ref="B47:M47"/>
    <mergeCell ref="C48:G48"/>
    <mergeCell ref="C49:G49"/>
    <mergeCell ref="C39:G39"/>
    <mergeCell ref="C34:G34"/>
    <mergeCell ref="C22:G22"/>
    <mergeCell ref="C28:G28"/>
    <mergeCell ref="C25:G25"/>
    <mergeCell ref="B5:M5"/>
    <mergeCell ref="C6:G7"/>
    <mergeCell ref="H6:H7"/>
    <mergeCell ref="I6:K6"/>
    <mergeCell ref="C8:G8"/>
    <mergeCell ref="C21:G21"/>
    <mergeCell ref="C18:G18"/>
    <mergeCell ref="B19:M19"/>
    <mergeCell ref="C20:G20"/>
    <mergeCell ref="C16:G16"/>
    <mergeCell ref="C17:G17"/>
    <mergeCell ref="C13:G13"/>
    <mergeCell ref="C14:G14"/>
    <mergeCell ref="C15:G15"/>
    <mergeCell ref="B6:B7"/>
    <mergeCell ref="M6:M7"/>
    <mergeCell ref="L6:L7"/>
    <mergeCell ref="C11:G11"/>
    <mergeCell ref="C12:G12"/>
    <mergeCell ref="C9:G9"/>
    <mergeCell ref="C10:G10"/>
    <mergeCell ref="C2:L2"/>
    <mergeCell ref="B158:M158"/>
    <mergeCell ref="C23:G23"/>
    <mergeCell ref="C24:G24"/>
    <mergeCell ref="C45:G45"/>
    <mergeCell ref="C46:G46"/>
    <mergeCell ref="C43:G43"/>
    <mergeCell ref="C44:G44"/>
    <mergeCell ref="C41:G41"/>
    <mergeCell ref="C42:G42"/>
    <mergeCell ref="C40:G40"/>
    <mergeCell ref="C37:G37"/>
    <mergeCell ref="C38:G38"/>
    <mergeCell ref="C27:G27"/>
    <mergeCell ref="C29:G29"/>
    <mergeCell ref="B35:M35"/>
    <mergeCell ref="C36:G36"/>
    <mergeCell ref="C33:G33"/>
    <mergeCell ref="C67:G67"/>
    <mergeCell ref="C54:G54"/>
    <mergeCell ref="C55:G55"/>
    <mergeCell ref="C52:G52"/>
    <mergeCell ref="C53:G53"/>
    <mergeCell ref="C50:G5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Редактированный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cp:lastPrinted>2021-02-22T20:54:00Z</cp:lastPrinted>
  <dcterms:created xsi:type="dcterms:W3CDTF">2019-01-17T20:53:52Z</dcterms:created>
  <dcterms:modified xsi:type="dcterms:W3CDTF">2022-01-22T04:45:27Z</dcterms:modified>
</cp:coreProperties>
</file>